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2450" activeTab="1"/>
  </bookViews>
  <sheets>
    <sheet name="15.02.06_Макет по спец УП 1" sheetId="1" r:id="rId1"/>
    <sheet name="ЭТОТ!!!" sheetId="2" r:id="rId2"/>
    <sheet name="Лист2" sheetId="3" r:id="rId3"/>
    <sheet name="Лист1" sheetId="4" r:id="rId4"/>
  </sheets>
  <definedNames>
    <definedName name="_ftn1" localSheetId="0">'15.02.06_Макет по спец УП 1'!#REF!</definedName>
    <definedName name="_ftn2" localSheetId="0">'15.02.06_Макет по спец УП 1'!#REF!</definedName>
    <definedName name="_ftn3" localSheetId="0">'15.02.06_Макет по спец УП 1'!#REF!</definedName>
    <definedName name="_ftn4" localSheetId="0">'15.02.06_Макет по спец УП 1'!#REF!</definedName>
    <definedName name="_ftn5" localSheetId="0">'15.02.06_Макет по спец УП 1'!#REF!</definedName>
    <definedName name="_ftn6" localSheetId="0">'15.02.06_Макет по спец УП 1'!#REF!</definedName>
    <definedName name="_ftn7" localSheetId="0">'15.02.06_Макет по спец УП 1'!#REF!</definedName>
    <definedName name="_ftnref1" localSheetId="0">'15.02.06_Макет по спец УП 1'!$D$3</definedName>
    <definedName name="_ftnref2" localSheetId="0">'15.02.06_Макет по спец УП 1'!$G$4</definedName>
    <definedName name="_ftnref3" localSheetId="0">'15.02.06_Макет по спец УП 1'!$I$4</definedName>
    <definedName name="_ftnref4" localSheetId="0">'15.02.06_Макет по спец УП 1'!$J$4</definedName>
    <definedName name="_ftnref7" localSheetId="0">'15.02.06_Макет по спец УП 1'!#REF!</definedName>
    <definedName name="_xlnm._FilterDatabase" localSheetId="2" hidden="1">Лист2!$A$1:$C$545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2" i="2" l="1"/>
  <c r="E23" i="2"/>
  <c r="F23" i="2"/>
  <c r="G23" i="2"/>
  <c r="H23" i="2"/>
  <c r="I23" i="2"/>
  <c r="J23" i="2"/>
  <c r="K23" i="2"/>
  <c r="W5" i="4" l="1"/>
  <c r="W6" i="4"/>
  <c r="W7" i="4"/>
  <c r="W8" i="4"/>
  <c r="W4" i="4"/>
  <c r="N75" i="2" l="1"/>
  <c r="O75" i="2"/>
  <c r="P75" i="2"/>
  <c r="Q75" i="2"/>
  <c r="R75" i="2"/>
  <c r="S75" i="2"/>
  <c r="T75" i="2"/>
  <c r="U75" i="2"/>
  <c r="N70" i="2"/>
  <c r="O70" i="2"/>
  <c r="P70" i="2"/>
  <c r="Q70" i="2"/>
  <c r="R70" i="2"/>
  <c r="S70" i="2"/>
  <c r="T70" i="2"/>
  <c r="U70" i="2"/>
  <c r="N64" i="2"/>
  <c r="O64" i="2"/>
  <c r="P64" i="2"/>
  <c r="Q64" i="2"/>
  <c r="R64" i="2"/>
  <c r="S64" i="2"/>
  <c r="T64" i="2"/>
  <c r="U64" i="2"/>
  <c r="N58" i="2"/>
  <c r="O58" i="2"/>
  <c r="P58" i="2"/>
  <c r="Q58" i="2"/>
  <c r="R58" i="2"/>
  <c r="S58" i="2"/>
  <c r="T58" i="2"/>
  <c r="U58" i="2"/>
  <c r="M52" i="2"/>
  <c r="N52" i="2"/>
  <c r="O52" i="2"/>
  <c r="P52" i="2"/>
  <c r="Q52" i="2"/>
  <c r="R52" i="2"/>
  <c r="S52" i="2"/>
  <c r="T52" i="2"/>
  <c r="U52" i="2"/>
  <c r="N46" i="2"/>
  <c r="N45" i="2" s="1"/>
  <c r="O46" i="2"/>
  <c r="O45" i="2" s="1"/>
  <c r="P46" i="2"/>
  <c r="Q46" i="2"/>
  <c r="Q45" i="2" s="1"/>
  <c r="R46" i="2"/>
  <c r="R45" i="2" s="1"/>
  <c r="S46" i="2"/>
  <c r="T46" i="2"/>
  <c r="T45" i="2" s="1"/>
  <c r="U46" i="2"/>
  <c r="N33" i="2"/>
  <c r="O33" i="2"/>
  <c r="P33" i="2"/>
  <c r="Q33" i="2"/>
  <c r="R33" i="2"/>
  <c r="S33" i="2"/>
  <c r="T33" i="2"/>
  <c r="U33" i="2"/>
  <c r="M26" i="2"/>
  <c r="N26" i="2"/>
  <c r="O26" i="2"/>
  <c r="P26" i="2"/>
  <c r="Q26" i="2"/>
  <c r="R26" i="2"/>
  <c r="S26" i="2"/>
  <c r="T26" i="2"/>
  <c r="U26" i="2"/>
  <c r="L20" i="2"/>
  <c r="M20" i="2"/>
  <c r="N20" i="2"/>
  <c r="O20" i="2"/>
  <c r="P20" i="2"/>
  <c r="Q20" i="2"/>
  <c r="R20" i="2"/>
  <c r="S20" i="2"/>
  <c r="T20" i="2"/>
  <c r="U20" i="2"/>
  <c r="L7" i="2"/>
  <c r="M7" i="2"/>
  <c r="N7" i="2"/>
  <c r="O7" i="2"/>
  <c r="P7" i="2"/>
  <c r="Q7" i="2"/>
  <c r="R7" i="2"/>
  <c r="S7" i="2"/>
  <c r="T7" i="2"/>
  <c r="U7" i="2"/>
  <c r="K7" i="2"/>
  <c r="F33" i="2"/>
  <c r="G33" i="2"/>
  <c r="H33" i="2"/>
  <c r="I33" i="2"/>
  <c r="J33" i="2"/>
  <c r="K33" i="2"/>
  <c r="L33" i="2"/>
  <c r="M33" i="2"/>
  <c r="E33" i="2"/>
  <c r="M75" i="2"/>
  <c r="L75" i="2"/>
  <c r="K75" i="2"/>
  <c r="J75" i="2"/>
  <c r="I75" i="2"/>
  <c r="H75" i="2"/>
  <c r="G75" i="2"/>
  <c r="F75" i="2"/>
  <c r="E75" i="2"/>
  <c r="M70" i="2"/>
  <c r="L70" i="2"/>
  <c r="K70" i="2"/>
  <c r="J70" i="2"/>
  <c r="I70" i="2"/>
  <c r="H70" i="2"/>
  <c r="G70" i="2"/>
  <c r="F70" i="2"/>
  <c r="E70" i="2"/>
  <c r="M64" i="2"/>
  <c r="L64" i="2"/>
  <c r="K64" i="2"/>
  <c r="J64" i="2"/>
  <c r="I64" i="2"/>
  <c r="H64" i="2"/>
  <c r="G64" i="2"/>
  <c r="F64" i="2"/>
  <c r="E64" i="2"/>
  <c r="M58" i="2"/>
  <c r="L58" i="2"/>
  <c r="K58" i="2"/>
  <c r="J58" i="2"/>
  <c r="I58" i="2"/>
  <c r="H58" i="2"/>
  <c r="G58" i="2"/>
  <c r="F58" i="2"/>
  <c r="E58" i="2"/>
  <c r="L52" i="2"/>
  <c r="K52" i="2"/>
  <c r="J52" i="2"/>
  <c r="I52" i="2"/>
  <c r="H52" i="2"/>
  <c r="G52" i="2"/>
  <c r="F52" i="2"/>
  <c r="E52" i="2"/>
  <c r="M46" i="2"/>
  <c r="L46" i="2"/>
  <c r="K46" i="2"/>
  <c r="J46" i="2"/>
  <c r="I46" i="2"/>
  <c r="H46" i="2"/>
  <c r="G46" i="2"/>
  <c r="G45" i="2" s="1"/>
  <c r="F46" i="2"/>
  <c r="E46" i="2"/>
  <c r="L26" i="2"/>
  <c r="K26" i="2"/>
  <c r="J26" i="2"/>
  <c r="I26" i="2"/>
  <c r="H26" i="2"/>
  <c r="G26" i="2"/>
  <c r="F26" i="2"/>
  <c r="E26" i="2"/>
  <c r="K20" i="2"/>
  <c r="J20" i="2"/>
  <c r="I20" i="2"/>
  <c r="H20" i="2"/>
  <c r="G20" i="2"/>
  <c r="F20" i="2"/>
  <c r="E20" i="2"/>
  <c r="J7" i="2"/>
  <c r="I7" i="2"/>
  <c r="H7" i="2"/>
  <c r="G7" i="2"/>
  <c r="F7" i="2"/>
  <c r="E7" i="2"/>
  <c r="S45" i="2" l="1"/>
  <c r="S82" i="2" s="1"/>
  <c r="U82" i="2"/>
  <c r="P45" i="2"/>
  <c r="P82" i="2" s="1"/>
  <c r="H45" i="2"/>
  <c r="H82" i="2" s="1"/>
  <c r="U45" i="2"/>
  <c r="T82" i="2"/>
  <c r="R82" i="2"/>
  <c r="Q82" i="2"/>
  <c r="F45" i="2"/>
  <c r="F82" i="2" s="1"/>
  <c r="N82" i="2"/>
  <c r="O82" i="2"/>
  <c r="M82" i="2"/>
  <c r="G82" i="2"/>
  <c r="L45" i="2"/>
  <c r="L82" i="2" s="1"/>
  <c r="K45" i="2"/>
  <c r="K82" i="2" s="1"/>
  <c r="J45" i="2"/>
  <c r="J82" i="2" s="1"/>
  <c r="M45" i="2"/>
  <c r="I45" i="2"/>
  <c r="I82" i="2" s="1"/>
  <c r="E45" i="2"/>
  <c r="F77" i="1"/>
  <c r="G77" i="1"/>
  <c r="H77" i="1"/>
  <c r="I77" i="1"/>
  <c r="J77" i="1"/>
  <c r="K77" i="1"/>
  <c r="M77" i="1"/>
  <c r="N77" i="1"/>
  <c r="E77" i="1"/>
  <c r="F72" i="1"/>
  <c r="G72" i="1"/>
  <c r="H72" i="1"/>
  <c r="I72" i="1"/>
  <c r="J72" i="1"/>
  <c r="K72" i="1"/>
  <c r="M72" i="1"/>
  <c r="N72" i="1"/>
  <c r="E72" i="1"/>
  <c r="F62" i="1"/>
  <c r="G62" i="1"/>
  <c r="H62" i="1"/>
  <c r="I62" i="1"/>
  <c r="J62" i="1"/>
  <c r="K62" i="1"/>
  <c r="M62" i="1"/>
  <c r="N62" i="1"/>
  <c r="E62" i="1"/>
  <c r="F56" i="1"/>
  <c r="G56" i="1"/>
  <c r="H56" i="1"/>
  <c r="I56" i="1"/>
  <c r="J56" i="1"/>
  <c r="K56" i="1"/>
  <c r="M56" i="1"/>
  <c r="N56" i="1"/>
  <c r="E56" i="1"/>
  <c r="F50" i="1"/>
  <c r="G50" i="1"/>
  <c r="H50" i="1"/>
  <c r="I50" i="1"/>
  <c r="J50" i="1"/>
  <c r="K50" i="1"/>
  <c r="M50" i="1"/>
  <c r="N50" i="1"/>
  <c r="E50" i="1"/>
  <c r="F44" i="1"/>
  <c r="F43" i="1" s="1"/>
  <c r="G44" i="1"/>
  <c r="G43" i="1" s="1"/>
  <c r="H44" i="1"/>
  <c r="H43" i="1" s="1"/>
  <c r="I44" i="1"/>
  <c r="I43" i="1" s="1"/>
  <c r="J44" i="1"/>
  <c r="J43" i="1" s="1"/>
  <c r="K44" i="1"/>
  <c r="M44" i="1"/>
  <c r="N44" i="1"/>
  <c r="E44" i="1"/>
  <c r="E43" i="1" s="1"/>
  <c r="L6" i="2" l="1"/>
  <c r="M6" i="2"/>
  <c r="N43" i="1"/>
  <c r="M43" i="1"/>
  <c r="K43" i="1"/>
  <c r="E7" i="1"/>
  <c r="E69" i="1"/>
  <c r="F33" i="1"/>
  <c r="G33" i="1"/>
  <c r="H33" i="1"/>
  <c r="I33" i="1"/>
  <c r="J33" i="1"/>
  <c r="K33" i="1"/>
  <c r="M33" i="1"/>
  <c r="N33" i="1"/>
  <c r="E33" i="1"/>
  <c r="K23" i="1" l="1"/>
  <c r="J23" i="1"/>
  <c r="I23" i="1"/>
  <c r="H23" i="1"/>
  <c r="G23" i="1"/>
  <c r="F23" i="1"/>
  <c r="E23" i="1"/>
  <c r="K20" i="1"/>
  <c r="J20" i="1"/>
  <c r="I20" i="1"/>
  <c r="H20" i="1"/>
  <c r="G20" i="1"/>
  <c r="F20" i="1"/>
  <c r="E20" i="1"/>
  <c r="K7" i="1"/>
  <c r="J7" i="1"/>
  <c r="I7" i="1"/>
  <c r="H7" i="1"/>
  <c r="G7" i="1"/>
  <c r="F7" i="1"/>
  <c r="E26" i="1" l="1"/>
  <c r="E83" i="1" s="1"/>
  <c r="F26" i="1"/>
  <c r="M69" i="1" l="1"/>
  <c r="F69" i="1"/>
  <c r="F83" i="1" s="1"/>
  <c r="M26" i="1"/>
  <c r="N26" i="1"/>
  <c r="K26" i="1"/>
  <c r="G26" i="1"/>
  <c r="H26" i="1"/>
  <c r="I26" i="1"/>
  <c r="J26" i="1"/>
  <c r="M83" i="1" l="1"/>
  <c r="M6" i="1" s="1"/>
  <c r="K69" i="1"/>
  <c r="K83" i="1" s="1"/>
  <c r="I69" i="1"/>
  <c r="I83" i="1" s="1"/>
  <c r="H69" i="1"/>
  <c r="H83" i="1" s="1"/>
  <c r="J69" i="1"/>
  <c r="J83" i="1" s="1"/>
  <c r="G69" i="1"/>
  <c r="G83" i="1" s="1"/>
  <c r="N69" i="1"/>
  <c r="N83" i="1" s="1"/>
  <c r="N6" i="1" s="1"/>
</calcChain>
</file>

<file path=xl/sharedStrings.xml><?xml version="1.0" encoding="utf-8"?>
<sst xmlns="http://schemas.openxmlformats.org/spreadsheetml/2006/main" count="428" uniqueCount="215">
  <si>
    <t>Индекс</t>
  </si>
  <si>
    <t>Всего</t>
  </si>
  <si>
    <t>В т.ч. в форме практической подготовки</t>
  </si>
  <si>
    <t>Объем образовательной программы в академических часах</t>
  </si>
  <si>
    <t>Курс</t>
  </si>
  <si>
    <t>Практики</t>
  </si>
  <si>
    <t>Промежуточная аттестация</t>
  </si>
  <si>
    <t>ОП.00</t>
  </si>
  <si>
    <t>Общепрофессиональный цикл</t>
  </si>
  <si>
    <t>ОП.01</t>
  </si>
  <si>
    <t>П.00</t>
  </si>
  <si>
    <t>Профессиональный цикл</t>
  </si>
  <si>
    <t>ПМ.01</t>
  </si>
  <si>
    <t>МДК.01.01</t>
  </si>
  <si>
    <t>МДК.01.02</t>
  </si>
  <si>
    <t>Учебная практика</t>
  </si>
  <si>
    <t>ПП.01</t>
  </si>
  <si>
    <t>Производственная практика</t>
  </si>
  <si>
    <t>ДПБ</t>
  </si>
  <si>
    <t>ГИА.00</t>
  </si>
  <si>
    <t>Государственная итоговая аттестация</t>
  </si>
  <si>
    <t>Итого:</t>
  </si>
  <si>
    <t>Наименование</t>
  </si>
  <si>
    <t>Учебные занятия</t>
  </si>
  <si>
    <t>Курсовой проект (работа)</t>
  </si>
  <si>
    <t>Самостоятельная работа</t>
  </si>
  <si>
    <t>СГ.00</t>
  </si>
  <si>
    <t>Социально-гуманитарный цикл</t>
  </si>
  <si>
    <t>СГ.01</t>
  </si>
  <si>
    <t>История России</t>
  </si>
  <si>
    <t>СГ.02</t>
  </si>
  <si>
    <t>Иностранный язык в
профессиональной деятельности</t>
  </si>
  <si>
    <t>СГ.03</t>
  </si>
  <si>
    <t>Безопасность жизнедеятельности</t>
  </si>
  <si>
    <t>СГ.04</t>
  </si>
  <si>
    <t>Физическая культура</t>
  </si>
  <si>
    <t>СГ.05</t>
  </si>
  <si>
    <t xml:space="preserve">Основы бережливого производства </t>
  </si>
  <si>
    <t>СГ.06</t>
  </si>
  <si>
    <t xml:space="preserve">Основы финансовой грамотности </t>
  </si>
  <si>
    <t>ОП.02</t>
  </si>
  <si>
    <t>ОП.03</t>
  </si>
  <si>
    <t>ОП.04</t>
  </si>
  <si>
    <t>ОП.05</t>
  </si>
  <si>
    <t>ОП.06</t>
  </si>
  <si>
    <t>ОП.07</t>
  </si>
  <si>
    <t>ОП.08</t>
  </si>
  <si>
    <t>ОП.09</t>
  </si>
  <si>
    <t>ОП.10</t>
  </si>
  <si>
    <t>ОП.11</t>
  </si>
  <si>
    <t>ПМ.02</t>
  </si>
  <si>
    <t>МДК.02.01</t>
  </si>
  <si>
    <t>МДК.01.03</t>
  </si>
  <si>
    <t>УП.02</t>
  </si>
  <si>
    <t>ПП.02</t>
  </si>
  <si>
    <t>ПМ.03</t>
  </si>
  <si>
    <t>МДК.03.01</t>
  </si>
  <si>
    <t>УП.03</t>
  </si>
  <si>
    <t>ПП.03</t>
  </si>
  <si>
    <t>Охрана труда</t>
  </si>
  <si>
    <t>ПМ.04</t>
  </si>
  <si>
    <t>МДК.04.01</t>
  </si>
  <si>
    <t>УП.04</t>
  </si>
  <si>
    <t>ПП.04</t>
  </si>
  <si>
    <t>ПМ.05</t>
  </si>
  <si>
    <t>МДК.05.01</t>
  </si>
  <si>
    <t>ПМ.06</t>
  </si>
  <si>
    <t>МДК.06.01</t>
  </si>
  <si>
    <t>УП.06</t>
  </si>
  <si>
    <t>ПП.06</t>
  </si>
  <si>
    <t xml:space="preserve">Обязательная часть, ак.ч.
</t>
  </si>
  <si>
    <t xml:space="preserve">Вариативная часть, ак.ч.
</t>
  </si>
  <si>
    <t>Объём образовательной программы, ак.ч.</t>
  </si>
  <si>
    <t>ОУП.00</t>
  </si>
  <si>
    <t>Общеобразовательный цикл</t>
  </si>
  <si>
    <t>ОУП.01</t>
  </si>
  <si>
    <t>Русский язык</t>
  </si>
  <si>
    <t>ОУП.02</t>
  </si>
  <si>
    <t>Литература</t>
  </si>
  <si>
    <t>ОУП.03</t>
  </si>
  <si>
    <t>Математика</t>
  </si>
  <si>
    <t>ОУП.04</t>
  </si>
  <si>
    <t>Иностранный язык</t>
  </si>
  <si>
    <t>ОУП.05</t>
  </si>
  <si>
    <t>Химия</t>
  </si>
  <si>
    <t>ОУП.06</t>
  </si>
  <si>
    <t>Биология</t>
  </si>
  <si>
    <t>ОУП.07</t>
  </si>
  <si>
    <t>История</t>
  </si>
  <si>
    <t>ОУП.08</t>
  </si>
  <si>
    <t>Обществознание</t>
  </si>
  <si>
    <t>ОУП.09</t>
  </si>
  <si>
    <t>География</t>
  </si>
  <si>
    <t>ОУП.10</t>
  </si>
  <si>
    <t>ОУП.11</t>
  </si>
  <si>
    <t>Основы безопасности и защиты Родины</t>
  </si>
  <si>
    <t>***</t>
  </si>
  <si>
    <t>Основы проектной деятельности</t>
  </si>
  <si>
    <t>По выбору из обязательных предметных областей</t>
  </si>
  <si>
    <t>ОУП.12</t>
  </si>
  <si>
    <t>Информатика</t>
  </si>
  <si>
    <t>ОУП.13</t>
  </si>
  <si>
    <t>Физика</t>
  </si>
  <si>
    <t>ПОО</t>
  </si>
  <si>
    <t>Предлагаемые ОО</t>
  </si>
  <si>
    <t>ПОО.01</t>
  </si>
  <si>
    <t xml:space="preserve">Введение в специальность </t>
  </si>
  <si>
    <t>ПОО.02</t>
  </si>
  <si>
    <t xml:space="preserve">Формирование личности </t>
  </si>
  <si>
    <t>2,3,4</t>
  </si>
  <si>
    <t>Инженерная графика</t>
  </si>
  <si>
    <t>Техническая механика</t>
  </si>
  <si>
    <t>Материаловедение</t>
  </si>
  <si>
    <t>Метрология, стандартизация и подтверждение соответствия</t>
  </si>
  <si>
    <t>Термодинамика, теплотехника и гидравлика</t>
  </si>
  <si>
    <t>Электротехника и электроника</t>
  </si>
  <si>
    <t>Электрооборудование холодильных машин и установок</t>
  </si>
  <si>
    <t>Информационные технологии в профессиональной деятельности</t>
  </si>
  <si>
    <t>Прикладная математика</t>
  </si>
  <si>
    <t>Ведение процессов по технической эксплуатации, обслуживанию и ремонту холодильного оборудования</t>
  </si>
  <si>
    <t>Управление монтажом холодильного оборудования (по отраслям) и контроль за ним</t>
  </si>
  <si>
    <t>Управление технической эксплуатацией холодильного оборудования (по отраслям) и контроль за ним</t>
  </si>
  <si>
    <t>Управление обслуживанием холодильного оборудования (по отраслям) и контроль за ним</t>
  </si>
  <si>
    <t>Ведение процессов по монтажу, пусконаладке, программированию и испытаниям холодильного оборудования</t>
  </si>
  <si>
    <t>Управление ремонтом холодильного оборудования (по отраслям) и контроль за ним</t>
  </si>
  <si>
    <t>Управление испытанием холодильного оборудования (по отраслям) и контроль за ним</t>
  </si>
  <si>
    <t>Ведение рабочей и проектной документации систем холодоснабжения и оформление результатов конструкторских и исследовательских работ</t>
  </si>
  <si>
    <t>Технология разработки рабочей и проектной документации систем холодоснабжения и оформление результатов конструкторских и исследовательских работ</t>
  </si>
  <si>
    <t>Ведение процессов по монтажу, пусконаладке, технической эксплуатации и ремонту холодильно-вентиляционной техники и систем кондиционирования воздуха</t>
  </si>
  <si>
    <t>УП.05</t>
  </si>
  <si>
    <t>ПДП</t>
  </si>
  <si>
    <t>Преддипломная практика</t>
  </si>
  <si>
    <r>
      <t xml:space="preserve">Технология выполнения работ по одной или нескольким профессиям рабочих, должностям служащих: </t>
    </r>
    <r>
      <rPr>
        <b/>
        <sz val="10"/>
        <color rgb="FF000000"/>
        <rFont val="Times New Roman"/>
        <family val="1"/>
        <charset val="204"/>
      </rPr>
      <t>13482 Матрос</t>
    </r>
  </si>
  <si>
    <r>
      <t xml:space="preserve">Технология выполнения работ по одной или нескольким профессиям рабочих, должностям служащих: </t>
    </r>
    <r>
      <rPr>
        <b/>
        <sz val="10"/>
        <color rgb="FF000000"/>
        <rFont val="Times New Roman"/>
        <family val="1"/>
        <charset val="204"/>
      </rPr>
      <t>14719 Моторист (машинист) рефрижераторных установок</t>
    </r>
  </si>
  <si>
    <t>Экзамен по модулю</t>
  </si>
  <si>
    <t>Квалификационный экзамен</t>
  </si>
  <si>
    <t>Цифровые экономические системы в профессиональной деятельности</t>
  </si>
  <si>
    <r>
      <t xml:space="preserve">Дополнительный профессиональный блок, включая цифровой модуль по запросу отрасли и (или) работодателя 
Наименование организации-работодателя
ООО "Антей Север"
</t>
    </r>
    <r>
      <rPr>
        <b/>
        <sz val="10"/>
        <color rgb="FFFF0000"/>
        <rFont val="Times New Roman"/>
        <family val="1"/>
        <charset val="204"/>
      </rPr>
      <t>(не менее 50% объема вариативной части)</t>
    </r>
  </si>
  <si>
    <t>Техник по холодильно-вентиляционной технике и системам кондиционирования воздуха</t>
  </si>
  <si>
    <t>Наименование направленности</t>
  </si>
  <si>
    <t>Выполнение работ по рабочей профессии 14719 Моторист (машинист) рефрижераторных установок</t>
  </si>
  <si>
    <t>Выполнение работ по рабочей профессии 13482 Матрос</t>
  </si>
  <si>
    <t>Код и наименование компетенции</t>
  </si>
  <si>
    <t>ПК 1.1. Организовывать и осуществлять техническую эксплуатацию и обслуживание холодильного оборудования</t>
  </si>
  <si>
    <t>ПК 1.2. Проводить диагностику, обнаруживать неисправную работу холодильного оборудования, принимать меры для устранения и предупреждения отказов и аварий</t>
  </si>
  <si>
    <t>ПК 1.3. Выполнять контроль, анализ и оптимизацию режимов работы холодильного оборудования</t>
  </si>
  <si>
    <t>ПК 1.4 . Организовывать и осуществлять работы по ремонту холодильного оборудования</t>
  </si>
  <si>
    <t>ПК 2.1. Проводить подготовку к монтажу узлов, блоков и элементов систем автоматизации холодильного оборудования</t>
  </si>
  <si>
    <t>ПК 2.2. Организовывать и осуществлять монтаж холодильных установок и систем автоматизации холодильного оборудования</t>
  </si>
  <si>
    <t>ПК 2.3. Выполнять пусконаладку холодильных установок и систем автоматизации холодильного оборудования</t>
  </si>
  <si>
    <t>ПК 2.4. Осуществлять программирование систем автоматизации холодильного оборудования</t>
  </si>
  <si>
    <t>ПК 2.5. Организовывать и выполнять работы по испытаниям холодильного оборудования</t>
  </si>
  <si>
    <t>ПК 3.1. Выполнять работы по проверке и разработке рабочей документации систем холодоснабжения</t>
  </si>
  <si>
    <t>ПК 3.2. Выполнять работы по проверке и разработке проектной документации систем холодоснабжения</t>
  </si>
  <si>
    <r>
      <t>ПК 3.3. Проводить испытания нового оборудования, организовывать расчетно</t>
    </r>
    <r>
      <rPr>
        <sz val="11"/>
        <rFont val="Times New Roman"/>
        <family val="1"/>
        <charset val="204"/>
      </rPr>
      <t>[1]</t>
    </r>
    <r>
      <rPr>
        <sz val="11"/>
        <color rgb="FF000000"/>
        <rFont val="Times New Roman"/>
        <family val="1"/>
        <charset val="204"/>
      </rPr>
      <t>экспериментальную деятельность в ходе разработки новых технологий и технологических процессов при производстве холода</t>
    </r>
  </si>
  <si>
    <t>ПК 3.4. Оформлять результаты конструкторской и исследовательской деятельности</t>
  </si>
  <si>
    <r>
      <t>ПК 4.1. Организовывать и осуществлять техническую эксплуатацию холодильно</t>
    </r>
    <r>
      <rPr>
        <sz val="11"/>
        <rFont val="Times New Roman"/>
        <family val="1"/>
        <charset val="204"/>
      </rPr>
      <t>[1]</t>
    </r>
    <r>
      <rPr>
        <sz val="11"/>
        <color rgb="FF000000"/>
        <rFont val="Times New Roman"/>
        <family val="1"/>
        <charset val="204"/>
      </rPr>
      <t>вентиляционной техники и систем кондиционирования воздуха</t>
    </r>
  </si>
  <si>
    <r>
      <t>ПК 4.2. Проводить диагностику, обнаруживать неисправную работу холодильно</t>
    </r>
    <r>
      <rPr>
        <sz val="11"/>
        <rFont val="Times New Roman"/>
        <family val="1"/>
        <charset val="204"/>
      </rPr>
      <t>[1]</t>
    </r>
    <r>
      <rPr>
        <sz val="11"/>
        <color rgb="FF000000"/>
        <rFont val="Times New Roman"/>
        <family val="1"/>
        <charset val="204"/>
      </rPr>
      <t>вентиляционной техники и систем кондиционирования воздуха, принимать меры для устранения и предупреждения отказов и аварий</t>
    </r>
  </si>
  <si>
    <r>
      <t>ПК 4.3. Выполнять контроль, анализ и оптимизацию режимов работы холодильно</t>
    </r>
    <r>
      <rPr>
        <sz val="11"/>
        <rFont val="Times New Roman"/>
        <family val="1"/>
        <charset val="204"/>
      </rPr>
      <t>[1]</t>
    </r>
    <r>
      <rPr>
        <sz val="11"/>
        <color rgb="FF000000"/>
        <rFont val="Times New Roman"/>
        <family val="1"/>
        <charset val="204"/>
      </rPr>
      <t>вентиляционной техники и систем кондиционирования воздуха</t>
    </r>
  </si>
  <si>
    <t>ПК 4.4. Выполнять работы по ремонту холодильно-вентиляционной техники и систем кондиционирования воздуха</t>
  </si>
  <si>
    <t>ПК 4.5. Проводить подготовку, организовывать и осуществлять монтаж установок и систем автоматизации холодильно-вентиляционной техники и систем кондиционирования воздуха</t>
  </si>
  <si>
    <t>ПК 4.6. Выполнять пусконаладку холодильных установок и программирование систем автоматизации холодильно-вентиляционной техники и систем кондиционирования воздуха</t>
  </si>
  <si>
    <t>ПК 5.1.  Выполнять рабочие процессы в рефрижераторных (холодильных) установках</t>
  </si>
  <si>
    <t>ПК 6.1. Выполнять обязанности по несению безопасных вахт</t>
  </si>
  <si>
    <t>ПК 6.2. Выживать в море в случае оставления судна</t>
  </si>
  <si>
    <t>ПК 6.3. Сводить к минимуму риски пожара и поддержание состояния готовности к действиям в аварийных ситуациях, связанных с пожаром</t>
  </si>
  <si>
    <t>ПК 6.4. Бороться с огнем и тушение пожара</t>
  </si>
  <si>
    <t>ПК 6.5. Принимать немедленные меры при несчастном случае или в иной ситуации, требующей неотложной медицинской помощи</t>
  </si>
  <si>
    <t>ПК 6.6. Соблюдать порядок действий при авариях</t>
  </si>
  <si>
    <t>ПК 6.7. Применять меры предосторожности для предотвращения загрязнения морской среды</t>
  </si>
  <si>
    <t>ПК 6.8. Соблюдать технику безопасности</t>
  </si>
  <si>
    <t>ПК 6.9. Содействовать установлению эффективного общения на судне</t>
  </si>
  <si>
    <t>ПК 6.10. Содействие установлению хороших взаимоотношений между людьми на судне</t>
  </si>
  <si>
    <t>ПК 6.11. Понимать и применять необходимые меры для управления усталостью</t>
  </si>
  <si>
    <t>ПК 6.12. Поддерживать условия, установленные в плане охраны судна</t>
  </si>
  <si>
    <t>ПК 6.13. Распознавать риски и угрозы, затрагивающих охрану</t>
  </si>
  <si>
    <t>ПК 6.14. Проводить регулярные проверки охраны на судне</t>
  </si>
  <si>
    <t>ПК 6.15. Надлежаще использовать оборудования и системы охраны, если они имеются</t>
  </si>
  <si>
    <t>ПК 6.16.  Выполнять судовые работы и операции</t>
  </si>
  <si>
    <t>ПК 6.17. Соблюдать требования безопасности плавания</t>
  </si>
  <si>
    <t>ПК 7.1.  Выполнять работы в цифровой среде и с цифровыми продуктами</t>
  </si>
  <si>
    <t>ПК 7.2. Выполнять работы по созданию и сбору данных их обработке и анализу, а так же автоматизации процессов</t>
  </si>
  <si>
    <t>ПК 7.3. Обеспечивать защиту персональных данных и конфиденциальность в цифровой среде</t>
  </si>
  <si>
    <t>Объем образовательной программы, распределённой по курсам и семестрам</t>
  </si>
  <si>
    <t>1 курс</t>
  </si>
  <si>
    <t>2 курс</t>
  </si>
  <si>
    <t>1 семестр</t>
  </si>
  <si>
    <t>2семестр</t>
  </si>
  <si>
    <t>3 семестр</t>
  </si>
  <si>
    <t>4 семестр</t>
  </si>
  <si>
    <t>3 курс</t>
  </si>
  <si>
    <t>4 курс</t>
  </si>
  <si>
    <t>5 семестр</t>
  </si>
  <si>
    <t>6 семестр</t>
  </si>
  <si>
    <t>7 семестр</t>
  </si>
  <si>
    <t>8 семестр</t>
  </si>
  <si>
    <t>ОП.11ц</t>
  </si>
  <si>
    <t>ОП.10*</t>
  </si>
  <si>
    <t>ПМ.05*</t>
  </si>
  <si>
    <t>ПМ.06*</t>
  </si>
  <si>
    <t>МДК.05.01*</t>
  </si>
  <si>
    <t>УП.05*</t>
  </si>
  <si>
    <t>ПП.06*</t>
  </si>
  <si>
    <t>МДК.06.01*</t>
  </si>
  <si>
    <t>УП.06*</t>
  </si>
  <si>
    <t>МДК.01.03*</t>
  </si>
  <si>
    <t>Обучение по модулям и дисциплинам</t>
  </si>
  <si>
    <t>ГИА</t>
  </si>
  <si>
    <t>Каникулы</t>
  </si>
  <si>
    <t>Всего, ак.ч</t>
  </si>
  <si>
    <t>2 семестр</t>
  </si>
  <si>
    <t>нед.</t>
  </si>
  <si>
    <t>ак.ч.</t>
  </si>
  <si>
    <t>Организация процессов по монтажу, пусконаладке, технической эксплуатации и ремонту холодильно-вентиляционной техники и систем кондиционирования воздуха</t>
  </si>
  <si>
    <t>Системы кондиционирования воздуха, техническая эксплуатация и ремонт оборудования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</si>
</sst>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C2D69B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2"/>
        <bgColor indexed="1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16"/>
      </patternFill>
    </fill>
    <fill>
      <patternFill patternType="solid">
        <fgColor theme="9" tint="0.79998168889431442"/>
        <bgColor indexed="16"/>
      </patternFill>
    </fill>
    <fill>
      <patternFill patternType="solid">
        <fgColor rgb="FFFFFF00"/>
        <bgColor indexed="16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0" fontId="8" fillId="0" borderId="0"/>
  </cellStyleXfs>
  <cellXfs count="123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justify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justify" vertical="center" wrapText="1"/>
    </xf>
    <xf numFmtId="0" fontId="3" fillId="5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textRotation="90"/>
    </xf>
    <xf numFmtId="0" fontId="10" fillId="0" borderId="1" xfId="0" applyFont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center" textRotation="90" wrapText="1"/>
    </xf>
    <xf numFmtId="0" fontId="5" fillId="5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justify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justify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9" fontId="8" fillId="6" borderId="8" xfId="1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9" fontId="8" fillId="9" borderId="1" xfId="1" applyFont="1" applyFill="1" applyBorder="1" applyAlignment="1">
      <alignment horizontal="center" vertical="center"/>
    </xf>
    <xf numFmtId="0" fontId="1" fillId="10" borderId="5" xfId="0" applyFont="1" applyFill="1" applyBorder="1" applyAlignment="1">
      <alignment horizontal="center" vertical="center" wrapText="1"/>
    </xf>
    <xf numFmtId="0" fontId="1" fillId="10" borderId="7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justify" vertical="center" wrapText="1"/>
    </xf>
    <xf numFmtId="0" fontId="1" fillId="11" borderId="1" xfId="0" applyFont="1" applyFill="1" applyBorder="1" applyAlignment="1">
      <alignment horizontal="left" vertical="center" wrapText="1"/>
    </xf>
    <xf numFmtId="0" fontId="1" fillId="11" borderId="1" xfId="0" applyFont="1" applyFill="1" applyBorder="1" applyAlignment="1">
      <alignment horizontal="center" vertical="center" wrapText="1"/>
    </xf>
    <xf numFmtId="0" fontId="13" fillId="11" borderId="1" xfId="0" applyFont="1" applyFill="1" applyBorder="1" applyAlignment="1">
      <alignment horizontal="center" vertical="center" wrapText="1"/>
    </xf>
    <xf numFmtId="0" fontId="0" fillId="7" borderId="1" xfId="0" applyFill="1" applyBorder="1"/>
    <xf numFmtId="0" fontId="3" fillId="7" borderId="1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justify" vertical="center" wrapText="1"/>
    </xf>
    <xf numFmtId="0" fontId="3" fillId="10" borderId="1" xfId="0" applyFont="1" applyFill="1" applyBorder="1" applyAlignment="1">
      <alignment horizontal="left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12" fillId="10" borderId="1" xfId="0" applyFont="1" applyFill="1" applyBorder="1" applyAlignment="1">
      <alignment horizontal="center" vertical="center" wrapText="1"/>
    </xf>
    <xf numFmtId="0" fontId="14" fillId="10" borderId="0" xfId="0" applyFont="1" applyFill="1"/>
    <xf numFmtId="0" fontId="9" fillId="0" borderId="1" xfId="0" applyFont="1" applyBorder="1" applyAlignment="1">
      <alignment horizontal="center" vertical="center" textRotation="90" wrapText="1"/>
    </xf>
    <xf numFmtId="0" fontId="15" fillId="0" borderId="10" xfId="0" applyFont="1" applyBorder="1" applyAlignment="1">
      <alignment horizontal="center" vertical="center" wrapText="1"/>
    </xf>
    <xf numFmtId="9" fontId="8" fillId="6" borderId="6" xfId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 textRotation="90" wrapText="1"/>
    </xf>
    <xf numFmtId="0" fontId="9" fillId="0" borderId="5" xfId="0" applyFont="1" applyFill="1" applyBorder="1" applyAlignment="1">
      <alignment horizontal="center" vertical="center" textRotation="90"/>
    </xf>
    <xf numFmtId="0" fontId="10" fillId="0" borderId="5" xfId="0" applyFont="1" applyBorder="1" applyAlignment="1">
      <alignment horizontal="center" vertical="center" textRotation="90" wrapText="1"/>
    </xf>
    <xf numFmtId="0" fontId="9" fillId="0" borderId="7" xfId="0" applyFont="1" applyBorder="1" applyAlignment="1">
      <alignment horizontal="center" vertical="center" textRotation="90" wrapText="1"/>
    </xf>
    <xf numFmtId="0" fontId="5" fillId="5" borderId="18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9" fontId="8" fillId="9" borderId="6" xfId="1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 wrapText="1"/>
    </xf>
    <xf numFmtId="0" fontId="0" fillId="0" borderId="6" xfId="0" applyFont="1" applyBorder="1"/>
    <xf numFmtId="0" fontId="0" fillId="0" borderId="6" xfId="0" applyBorder="1"/>
    <xf numFmtId="0" fontId="3" fillId="4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11" borderId="6" xfId="0" applyFont="1" applyFill="1" applyBorder="1" applyAlignment="1">
      <alignment horizontal="center" vertical="center" wrapText="1"/>
    </xf>
    <xf numFmtId="0" fontId="3" fillId="10" borderId="6" xfId="0" applyFont="1" applyFill="1" applyBorder="1" applyAlignment="1">
      <alignment horizontal="center" vertical="center" wrapText="1"/>
    </xf>
    <xf numFmtId="0" fontId="0" fillId="8" borderId="6" xfId="0" applyFill="1" applyBorder="1"/>
    <xf numFmtId="0" fontId="4" fillId="2" borderId="6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textRotation="90" wrapText="1"/>
    </xf>
    <xf numFmtId="0" fontId="2" fillId="0" borderId="13" xfId="0" applyFont="1" applyBorder="1" applyAlignment="1">
      <alignment horizontal="center" vertical="center" textRotation="90" wrapText="1"/>
    </xf>
    <xf numFmtId="9" fontId="8" fillId="12" borderId="6" xfId="1" applyFont="1" applyFill="1" applyBorder="1" applyAlignment="1">
      <alignment horizontal="center" vertical="center"/>
    </xf>
    <xf numFmtId="9" fontId="8" fillId="12" borderId="1" xfId="1" applyFont="1" applyFill="1" applyBorder="1" applyAlignment="1">
      <alignment horizontal="center" vertical="center"/>
    </xf>
    <xf numFmtId="9" fontId="8" fillId="13" borderId="6" xfId="1" applyFont="1" applyFill="1" applyBorder="1" applyAlignment="1">
      <alignment horizontal="center" vertical="center"/>
    </xf>
    <xf numFmtId="9" fontId="8" fillId="14" borderId="6" xfId="1" applyFont="1" applyFill="1" applyBorder="1" applyAlignment="1">
      <alignment horizontal="center" vertical="center"/>
    </xf>
    <xf numFmtId="0" fontId="16" fillId="0" borderId="9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15" borderId="5" xfId="0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textRotation="90" wrapText="1"/>
    </xf>
    <xf numFmtId="0" fontId="5" fillId="5" borderId="6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6" fillId="0" borderId="14" xfId="0" applyFont="1" applyBorder="1" applyAlignment="1">
      <alignment vertical="center" wrapText="1"/>
    </xf>
    <xf numFmtId="0" fontId="16" fillId="0" borderId="12" xfId="0" applyFont="1" applyBorder="1" applyAlignment="1">
      <alignment vertical="center" wrapText="1"/>
    </xf>
    <xf numFmtId="0" fontId="16" fillId="0" borderId="11" xfId="0" applyFont="1" applyBorder="1" applyAlignment="1">
      <alignment vertical="center" wrapText="1"/>
    </xf>
    <xf numFmtId="0" fontId="18" fillId="0" borderId="14" xfId="0" applyFont="1" applyBorder="1" applyAlignment="1">
      <alignment vertical="center" wrapText="1"/>
    </xf>
    <xf numFmtId="0" fontId="18" fillId="0" borderId="12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</cellXfs>
  <cellStyles count="3">
    <cellStyle name="Обычный" xfId="0" builtinId="0"/>
    <cellStyle name="Обычный 4" xfId="2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V83"/>
  <sheetViews>
    <sheetView zoomScale="70" zoomScaleNormal="70" workbookViewId="0">
      <selection activeCell="J87" sqref="J87"/>
    </sheetView>
  </sheetViews>
  <sheetFormatPr defaultRowHeight="15" x14ac:dyDescent="0.25"/>
  <cols>
    <col min="3" max="3" width="15.28515625" customWidth="1"/>
    <col min="4" max="4" width="36.42578125" customWidth="1"/>
    <col min="5" max="5" width="12.42578125" bestFit="1" customWidth="1"/>
    <col min="13" max="13" width="20.28515625" customWidth="1"/>
    <col min="14" max="14" width="18.28515625" customWidth="1"/>
  </cols>
  <sheetData>
    <row r="2" spans="3:22" ht="15.75" thickBot="1" x14ac:dyDescent="0.3"/>
    <row r="3" spans="3:22" ht="35.450000000000003" customHeight="1" thickBot="1" x14ac:dyDescent="0.3">
      <c r="C3" s="105" t="s">
        <v>0</v>
      </c>
      <c r="D3" s="106" t="s">
        <v>22</v>
      </c>
      <c r="E3" s="102" t="s">
        <v>1</v>
      </c>
      <c r="F3" s="102" t="s">
        <v>2</v>
      </c>
      <c r="G3" s="105" t="s">
        <v>3</v>
      </c>
      <c r="H3" s="105"/>
      <c r="I3" s="105"/>
      <c r="J3" s="105"/>
      <c r="K3" s="105"/>
      <c r="L3" s="102" t="s">
        <v>4</v>
      </c>
      <c r="M3" s="103" t="s">
        <v>72</v>
      </c>
      <c r="N3" s="104"/>
      <c r="O3" s="107" t="s">
        <v>183</v>
      </c>
      <c r="P3" s="108"/>
      <c r="Q3" s="108"/>
      <c r="R3" s="109"/>
    </row>
    <row r="4" spans="3:22" ht="154.15" customHeight="1" thickBot="1" x14ac:dyDescent="0.3">
      <c r="C4" s="105"/>
      <c r="D4" s="106"/>
      <c r="E4" s="102"/>
      <c r="F4" s="102"/>
      <c r="G4" s="14" t="s">
        <v>23</v>
      </c>
      <c r="H4" s="15" t="s">
        <v>5</v>
      </c>
      <c r="I4" s="14" t="s">
        <v>24</v>
      </c>
      <c r="J4" s="14" t="s">
        <v>25</v>
      </c>
      <c r="K4" s="16" t="s">
        <v>6</v>
      </c>
      <c r="L4" s="102"/>
      <c r="M4" s="17" t="s">
        <v>70</v>
      </c>
      <c r="N4" s="17" t="s">
        <v>71</v>
      </c>
      <c r="O4" s="107" t="s">
        <v>184</v>
      </c>
      <c r="P4" s="109"/>
      <c r="Q4" s="110" t="s">
        <v>185</v>
      </c>
      <c r="R4" s="109"/>
      <c r="S4" s="107" t="s">
        <v>190</v>
      </c>
      <c r="T4" s="109"/>
      <c r="U4" s="110" t="s">
        <v>191</v>
      </c>
      <c r="V4" s="109"/>
    </row>
    <row r="5" spans="3:22" ht="154.15" customHeight="1" thickBot="1" x14ac:dyDescent="0.3">
      <c r="C5" s="66"/>
      <c r="D5" s="67"/>
      <c r="E5" s="68"/>
      <c r="F5" s="68"/>
      <c r="G5" s="69"/>
      <c r="H5" s="70"/>
      <c r="I5" s="69"/>
      <c r="J5" s="69"/>
      <c r="K5" s="68"/>
      <c r="L5" s="71"/>
      <c r="M5" s="72"/>
      <c r="N5" s="72"/>
      <c r="O5" s="87" t="s">
        <v>186</v>
      </c>
      <c r="P5" s="88" t="s">
        <v>187</v>
      </c>
      <c r="Q5" s="88" t="s">
        <v>188</v>
      </c>
      <c r="R5" s="88" t="s">
        <v>189</v>
      </c>
      <c r="S5" s="87" t="s">
        <v>192</v>
      </c>
      <c r="T5" s="88" t="s">
        <v>193</v>
      </c>
      <c r="U5" s="88" t="s">
        <v>194</v>
      </c>
      <c r="V5" s="88" t="s">
        <v>195</v>
      </c>
    </row>
    <row r="6" spans="3:22" ht="56.25" customHeight="1" thickBot="1" x14ac:dyDescent="0.3">
      <c r="C6" s="1">
        <v>1</v>
      </c>
      <c r="D6" s="2">
        <v>2</v>
      </c>
      <c r="E6" s="2">
        <v>3</v>
      </c>
      <c r="F6" s="2">
        <v>4</v>
      </c>
      <c r="G6" s="2">
        <v>5</v>
      </c>
      <c r="H6" s="2">
        <v>6</v>
      </c>
      <c r="I6" s="2">
        <v>7</v>
      </c>
      <c r="J6" s="2">
        <v>8</v>
      </c>
      <c r="K6" s="2">
        <v>9</v>
      </c>
      <c r="L6" s="5">
        <v>10</v>
      </c>
      <c r="M6" s="30">
        <f>M83/(E83-E82-E7)</f>
        <v>0.74576271186440679</v>
      </c>
      <c r="N6" s="65">
        <f>N83/(E83-E82-E7)</f>
        <v>0.30508474576271188</v>
      </c>
      <c r="O6" s="74"/>
      <c r="P6" s="74"/>
      <c r="Q6" s="74"/>
      <c r="R6" s="74"/>
      <c r="S6" s="74"/>
      <c r="T6" s="74"/>
      <c r="U6" s="74"/>
      <c r="V6" s="35"/>
    </row>
    <row r="7" spans="3:22" ht="15.75" thickBot="1" x14ac:dyDescent="0.3">
      <c r="C7" s="10" t="s">
        <v>73</v>
      </c>
      <c r="D7" s="11" t="s">
        <v>74</v>
      </c>
      <c r="E7" s="49">
        <f>E8+E9+E10+E11+E12+E13+E14+E15+E16+E17+E18+E19+E21+E22+E24+E25</f>
        <v>1476</v>
      </c>
      <c r="F7" s="49">
        <f>F8+F9+F10+F11+F12+F13+F14+F15+F16+F17+F18+F19+F21+F22+F24+F25</f>
        <v>6</v>
      </c>
      <c r="G7" s="49">
        <f t="shared" ref="G7:K7" si="0">G8+G9+G10+G11+G12+G13+G14+G15+G16+G17+G18+G19+G21+G22+G24+G25</f>
        <v>1372</v>
      </c>
      <c r="H7" s="49">
        <f t="shared" si="0"/>
        <v>0</v>
      </c>
      <c r="I7" s="49">
        <f t="shared" si="0"/>
        <v>0</v>
      </c>
      <c r="J7" s="49">
        <f t="shared" si="0"/>
        <v>32</v>
      </c>
      <c r="K7" s="49">
        <f t="shared" si="0"/>
        <v>72</v>
      </c>
      <c r="L7" s="5"/>
      <c r="M7" s="51"/>
      <c r="N7" s="73"/>
      <c r="O7" s="74"/>
      <c r="P7" s="74"/>
      <c r="Q7" s="74"/>
      <c r="R7" s="74"/>
      <c r="S7" s="74"/>
      <c r="T7" s="74"/>
      <c r="U7" s="74"/>
      <c r="V7" s="35"/>
    </row>
    <row r="8" spans="3:22" ht="15.75" thickBot="1" x14ac:dyDescent="0.3">
      <c r="C8" s="20" t="s">
        <v>75</v>
      </c>
      <c r="D8" s="34" t="s">
        <v>76</v>
      </c>
      <c r="E8" s="2">
        <v>106</v>
      </c>
      <c r="F8" s="2"/>
      <c r="G8" s="2">
        <v>94</v>
      </c>
      <c r="H8" s="2"/>
      <c r="I8" s="2"/>
      <c r="J8" s="2"/>
      <c r="K8" s="2">
        <v>12</v>
      </c>
      <c r="L8" s="5">
        <v>1</v>
      </c>
      <c r="M8" s="35"/>
      <c r="N8" s="74"/>
      <c r="O8" s="74"/>
      <c r="P8" s="74"/>
      <c r="Q8" s="74"/>
      <c r="R8" s="74"/>
      <c r="S8" s="74"/>
      <c r="T8" s="74"/>
      <c r="U8" s="74"/>
      <c r="V8" s="35"/>
    </row>
    <row r="9" spans="3:22" ht="15.75" thickBot="1" x14ac:dyDescent="0.3">
      <c r="C9" s="20" t="s">
        <v>77</v>
      </c>
      <c r="D9" s="34" t="s">
        <v>78</v>
      </c>
      <c r="E9" s="2">
        <v>118</v>
      </c>
      <c r="F9" s="2"/>
      <c r="G9" s="2">
        <v>118</v>
      </c>
      <c r="H9" s="2"/>
      <c r="I9" s="2"/>
      <c r="J9" s="2"/>
      <c r="K9" s="2"/>
      <c r="L9" s="5">
        <v>1</v>
      </c>
      <c r="M9" s="35"/>
      <c r="N9" s="74"/>
      <c r="O9" s="74"/>
      <c r="P9" s="74"/>
      <c r="Q9" s="74"/>
      <c r="R9" s="74"/>
      <c r="S9" s="74"/>
      <c r="T9" s="74"/>
      <c r="U9" s="74"/>
      <c r="V9" s="35"/>
    </row>
    <row r="10" spans="3:22" ht="15.75" thickBot="1" x14ac:dyDescent="0.3">
      <c r="C10" s="20" t="s">
        <v>79</v>
      </c>
      <c r="D10" s="34" t="s">
        <v>80</v>
      </c>
      <c r="E10" s="2">
        <v>180</v>
      </c>
      <c r="F10" s="2"/>
      <c r="G10" s="2">
        <v>150</v>
      </c>
      <c r="H10" s="2"/>
      <c r="I10" s="2"/>
      <c r="J10" s="2"/>
      <c r="K10" s="2">
        <v>30</v>
      </c>
      <c r="L10" s="5">
        <v>1</v>
      </c>
      <c r="M10" s="35"/>
      <c r="N10" s="74"/>
      <c r="O10" s="74"/>
      <c r="P10" s="74"/>
      <c r="Q10" s="74"/>
      <c r="R10" s="74"/>
      <c r="S10" s="74"/>
      <c r="T10" s="74"/>
      <c r="U10" s="74"/>
      <c r="V10" s="35"/>
    </row>
    <row r="11" spans="3:22" ht="15.75" thickBot="1" x14ac:dyDescent="0.3">
      <c r="C11" s="20" t="s">
        <v>81</v>
      </c>
      <c r="D11" s="34" t="s">
        <v>82</v>
      </c>
      <c r="E11" s="2">
        <v>96</v>
      </c>
      <c r="F11" s="2"/>
      <c r="G11" s="2">
        <v>96</v>
      </c>
      <c r="H11" s="2"/>
      <c r="I11" s="2"/>
      <c r="J11" s="2"/>
      <c r="K11" s="2"/>
      <c r="L11" s="5">
        <v>1</v>
      </c>
      <c r="M11" s="35"/>
      <c r="N11" s="74"/>
      <c r="O11" s="74"/>
      <c r="P11" s="74"/>
      <c r="Q11" s="74"/>
      <c r="R11" s="74"/>
      <c r="S11" s="74"/>
      <c r="T11" s="74"/>
      <c r="U11" s="74"/>
      <c r="V11" s="35"/>
    </row>
    <row r="12" spans="3:22" ht="15.75" thickBot="1" x14ac:dyDescent="0.3">
      <c r="C12" s="20" t="s">
        <v>83</v>
      </c>
      <c r="D12" s="34" t="s">
        <v>84</v>
      </c>
      <c r="E12" s="2">
        <v>78</v>
      </c>
      <c r="F12" s="2"/>
      <c r="G12" s="2">
        <v>78</v>
      </c>
      <c r="H12" s="2"/>
      <c r="I12" s="2"/>
      <c r="J12" s="2"/>
      <c r="K12" s="2"/>
      <c r="L12" s="5">
        <v>1</v>
      </c>
      <c r="M12" s="35"/>
      <c r="N12" s="74"/>
      <c r="O12" s="74"/>
      <c r="P12" s="74"/>
      <c r="Q12" s="74"/>
      <c r="R12" s="74"/>
      <c r="S12" s="74"/>
      <c r="T12" s="74"/>
      <c r="U12" s="74"/>
      <c r="V12" s="35"/>
    </row>
    <row r="13" spans="3:22" ht="15.75" thickBot="1" x14ac:dyDescent="0.3">
      <c r="C13" s="20" t="s">
        <v>85</v>
      </c>
      <c r="D13" s="34" t="s">
        <v>86</v>
      </c>
      <c r="E13" s="2">
        <v>78</v>
      </c>
      <c r="F13" s="2"/>
      <c r="G13" s="2">
        <v>78</v>
      </c>
      <c r="H13" s="2"/>
      <c r="I13" s="2"/>
      <c r="J13" s="2"/>
      <c r="K13" s="2"/>
      <c r="L13" s="5">
        <v>1</v>
      </c>
      <c r="M13" s="35"/>
      <c r="N13" s="74"/>
      <c r="O13" s="74"/>
      <c r="P13" s="74"/>
      <c r="Q13" s="74"/>
      <c r="R13" s="74"/>
      <c r="S13" s="74"/>
      <c r="T13" s="74"/>
      <c r="U13" s="74"/>
      <c r="V13" s="35"/>
    </row>
    <row r="14" spans="3:22" ht="15.75" thickBot="1" x14ac:dyDescent="0.3">
      <c r="C14" s="20" t="s">
        <v>87</v>
      </c>
      <c r="D14" s="34" t="s">
        <v>88</v>
      </c>
      <c r="E14" s="2">
        <v>134</v>
      </c>
      <c r="F14" s="2"/>
      <c r="G14" s="2">
        <v>134</v>
      </c>
      <c r="H14" s="2"/>
      <c r="I14" s="2"/>
      <c r="J14" s="2"/>
      <c r="K14" s="2"/>
      <c r="L14" s="5">
        <v>1</v>
      </c>
      <c r="M14" s="35"/>
      <c r="N14" s="74"/>
      <c r="O14" s="74"/>
      <c r="P14" s="74"/>
      <c r="Q14" s="74"/>
      <c r="R14" s="74"/>
      <c r="S14" s="74"/>
      <c r="T14" s="74"/>
      <c r="U14" s="74"/>
      <c r="V14" s="35"/>
    </row>
    <row r="15" spans="3:22" ht="15.75" thickBot="1" x14ac:dyDescent="0.3">
      <c r="C15" s="20" t="s">
        <v>89</v>
      </c>
      <c r="D15" s="34" t="s">
        <v>90</v>
      </c>
      <c r="E15" s="2">
        <v>46</v>
      </c>
      <c r="F15" s="2"/>
      <c r="G15" s="2">
        <v>46</v>
      </c>
      <c r="H15" s="2"/>
      <c r="I15" s="2"/>
      <c r="J15" s="2"/>
      <c r="K15" s="2"/>
      <c r="L15" s="5">
        <v>1</v>
      </c>
      <c r="M15" s="35"/>
      <c r="N15" s="74"/>
      <c r="O15" s="74"/>
      <c r="P15" s="74"/>
      <c r="Q15" s="74"/>
      <c r="R15" s="74"/>
      <c r="S15" s="74"/>
      <c r="T15" s="74"/>
      <c r="U15" s="74"/>
      <c r="V15" s="35"/>
    </row>
    <row r="16" spans="3:22" ht="15.75" thickBot="1" x14ac:dyDescent="0.3">
      <c r="C16" s="20" t="s">
        <v>91</v>
      </c>
      <c r="D16" s="34" t="s">
        <v>92</v>
      </c>
      <c r="E16" s="2">
        <v>78</v>
      </c>
      <c r="F16" s="2"/>
      <c r="G16" s="2">
        <v>78</v>
      </c>
      <c r="H16" s="2"/>
      <c r="I16" s="2"/>
      <c r="J16" s="2"/>
      <c r="K16" s="2"/>
      <c r="L16" s="5">
        <v>1</v>
      </c>
      <c r="M16" s="35"/>
      <c r="N16" s="74"/>
      <c r="O16" s="74"/>
      <c r="P16" s="74"/>
      <c r="Q16" s="74"/>
      <c r="R16" s="74"/>
      <c r="S16" s="74"/>
      <c r="T16" s="74"/>
      <c r="U16" s="74"/>
      <c r="V16" s="35"/>
    </row>
    <row r="17" spans="3:22" ht="15.75" thickBot="1" x14ac:dyDescent="0.3">
      <c r="C17" s="20" t="s">
        <v>93</v>
      </c>
      <c r="D17" s="34" t="s">
        <v>35</v>
      </c>
      <c r="E17" s="2">
        <v>78</v>
      </c>
      <c r="F17" s="2"/>
      <c r="G17" s="2">
        <v>78</v>
      </c>
      <c r="H17" s="2"/>
      <c r="I17" s="2"/>
      <c r="J17" s="2"/>
      <c r="K17" s="2"/>
      <c r="L17" s="5">
        <v>1</v>
      </c>
      <c r="M17" s="35"/>
      <c r="N17" s="74"/>
      <c r="O17" s="74"/>
      <c r="P17" s="74"/>
      <c r="Q17" s="74"/>
      <c r="R17" s="74"/>
      <c r="S17" s="74"/>
      <c r="T17" s="74"/>
      <c r="U17" s="74"/>
      <c r="V17" s="35"/>
    </row>
    <row r="18" spans="3:22" ht="15.75" thickBot="1" x14ac:dyDescent="0.3">
      <c r="C18" s="20" t="s">
        <v>94</v>
      </c>
      <c r="D18" s="34" t="s">
        <v>95</v>
      </c>
      <c r="E18" s="2">
        <v>78</v>
      </c>
      <c r="F18" s="2"/>
      <c r="G18" s="2">
        <v>78</v>
      </c>
      <c r="H18" s="2"/>
      <c r="I18" s="2"/>
      <c r="J18" s="2"/>
      <c r="K18" s="2"/>
      <c r="L18" s="5">
        <v>1</v>
      </c>
      <c r="M18" s="35"/>
      <c r="N18" s="74"/>
      <c r="O18" s="74"/>
      <c r="P18" s="74"/>
      <c r="Q18" s="74"/>
      <c r="R18" s="74"/>
      <c r="S18" s="74"/>
      <c r="T18" s="74"/>
      <c r="U18" s="74"/>
      <c r="V18" s="35"/>
    </row>
    <row r="19" spans="3:22" ht="15.75" thickBot="1" x14ac:dyDescent="0.3">
      <c r="C19" s="20" t="s">
        <v>96</v>
      </c>
      <c r="D19" s="34" t="s">
        <v>97</v>
      </c>
      <c r="E19" s="2">
        <v>36</v>
      </c>
      <c r="F19" s="2"/>
      <c r="G19" s="2">
        <v>4</v>
      </c>
      <c r="H19" s="2"/>
      <c r="I19" s="2"/>
      <c r="J19" s="2">
        <v>32</v>
      </c>
      <c r="K19" s="2"/>
      <c r="L19" s="5">
        <v>1</v>
      </c>
      <c r="M19" s="35"/>
      <c r="N19" s="74"/>
      <c r="O19" s="74"/>
      <c r="P19" s="74"/>
      <c r="Q19" s="74"/>
      <c r="R19" s="74"/>
      <c r="S19" s="74"/>
      <c r="T19" s="74"/>
      <c r="U19" s="74"/>
      <c r="V19" s="35"/>
    </row>
    <row r="20" spans="3:22" ht="26.25" thickBot="1" x14ac:dyDescent="0.3">
      <c r="C20" s="10"/>
      <c r="D20" s="11" t="s">
        <v>98</v>
      </c>
      <c r="E20" s="49">
        <f>E21+E22</f>
        <v>298</v>
      </c>
      <c r="F20" s="49">
        <f t="shared" ref="F20:K20" si="1">F21+F22</f>
        <v>0</v>
      </c>
      <c r="G20" s="49">
        <f t="shared" si="1"/>
        <v>268</v>
      </c>
      <c r="H20" s="49">
        <f t="shared" si="1"/>
        <v>0</v>
      </c>
      <c r="I20" s="49">
        <f t="shared" si="1"/>
        <v>0</v>
      </c>
      <c r="J20" s="49">
        <f t="shared" si="1"/>
        <v>0</v>
      </c>
      <c r="K20" s="49">
        <f t="shared" si="1"/>
        <v>30</v>
      </c>
      <c r="L20" s="36"/>
      <c r="M20" s="50"/>
      <c r="N20" s="73"/>
      <c r="O20" s="74"/>
      <c r="P20" s="74"/>
      <c r="Q20" s="74"/>
      <c r="R20" s="74"/>
      <c r="S20" s="74"/>
      <c r="T20" s="74"/>
      <c r="U20" s="74"/>
      <c r="V20" s="35"/>
    </row>
    <row r="21" spans="3:22" ht="15.75" thickBot="1" x14ac:dyDescent="0.3">
      <c r="C21" s="34" t="s">
        <v>99</v>
      </c>
      <c r="D21" s="34" t="s">
        <v>100</v>
      </c>
      <c r="E21" s="2">
        <v>118</v>
      </c>
      <c r="F21" s="2"/>
      <c r="G21" s="2">
        <v>118</v>
      </c>
      <c r="H21" s="2"/>
      <c r="I21" s="2"/>
      <c r="J21" s="2"/>
      <c r="K21" s="2"/>
      <c r="L21" s="5">
        <v>1</v>
      </c>
      <c r="M21" s="35"/>
      <c r="N21" s="74"/>
      <c r="O21" s="74"/>
      <c r="P21" s="74"/>
      <c r="Q21" s="74"/>
      <c r="R21" s="74"/>
      <c r="S21" s="74"/>
      <c r="T21" s="74"/>
      <c r="U21" s="74"/>
      <c r="V21" s="35"/>
    </row>
    <row r="22" spans="3:22" ht="15.75" thickBot="1" x14ac:dyDescent="0.3">
      <c r="C22" s="34" t="s">
        <v>101</v>
      </c>
      <c r="D22" s="34" t="s">
        <v>102</v>
      </c>
      <c r="E22" s="2">
        <v>180</v>
      </c>
      <c r="F22" s="2"/>
      <c r="G22" s="2">
        <v>150</v>
      </c>
      <c r="H22" s="2"/>
      <c r="I22" s="2"/>
      <c r="J22" s="2"/>
      <c r="K22" s="2">
        <v>30</v>
      </c>
      <c r="L22" s="5">
        <v>1</v>
      </c>
      <c r="M22" s="35"/>
      <c r="N22" s="74"/>
      <c r="O22" s="74"/>
      <c r="P22" s="74"/>
      <c r="Q22" s="74"/>
      <c r="R22" s="74"/>
      <c r="S22" s="74"/>
      <c r="T22" s="74"/>
      <c r="U22" s="74"/>
      <c r="V22" s="35"/>
    </row>
    <row r="23" spans="3:22" ht="15.75" thickBot="1" x14ac:dyDescent="0.3">
      <c r="C23" s="10" t="s">
        <v>103</v>
      </c>
      <c r="D23" s="11" t="s">
        <v>104</v>
      </c>
      <c r="E23" s="49">
        <f>E25+E24</f>
        <v>72</v>
      </c>
      <c r="F23" s="49">
        <f t="shared" ref="F23:K23" si="2">F25+F24</f>
        <v>6</v>
      </c>
      <c r="G23" s="49">
        <f t="shared" si="2"/>
        <v>72</v>
      </c>
      <c r="H23" s="49">
        <f t="shared" si="2"/>
        <v>0</v>
      </c>
      <c r="I23" s="49">
        <f t="shared" si="2"/>
        <v>0</v>
      </c>
      <c r="J23" s="49">
        <f t="shared" si="2"/>
        <v>0</v>
      </c>
      <c r="K23" s="49">
        <f t="shared" si="2"/>
        <v>0</v>
      </c>
      <c r="L23" s="37"/>
      <c r="M23" s="51"/>
      <c r="N23" s="73"/>
      <c r="O23" s="74"/>
      <c r="P23" s="74"/>
      <c r="Q23" s="74"/>
      <c r="R23" s="74"/>
      <c r="S23" s="74"/>
      <c r="T23" s="74"/>
      <c r="U23" s="74"/>
      <c r="V23" s="35"/>
    </row>
    <row r="24" spans="3:22" ht="15.75" thickBot="1" x14ac:dyDescent="0.3">
      <c r="C24" s="20" t="s">
        <v>105</v>
      </c>
      <c r="D24" s="34" t="s">
        <v>106</v>
      </c>
      <c r="E24" s="2">
        <v>36</v>
      </c>
      <c r="F24" s="38">
        <v>6</v>
      </c>
      <c r="G24" s="2">
        <v>36</v>
      </c>
      <c r="H24" s="2"/>
      <c r="I24" s="2"/>
      <c r="J24" s="2"/>
      <c r="K24" s="2"/>
      <c r="L24" s="5">
        <v>1</v>
      </c>
      <c r="M24" s="35"/>
      <c r="N24" s="74"/>
      <c r="O24" s="74"/>
      <c r="P24" s="74"/>
      <c r="Q24" s="74"/>
      <c r="R24" s="74"/>
      <c r="S24" s="74"/>
      <c r="T24" s="74"/>
      <c r="U24" s="74"/>
      <c r="V24" s="35"/>
    </row>
    <row r="25" spans="3:22" ht="15.75" thickBot="1" x14ac:dyDescent="0.3">
      <c r="C25" s="20" t="s">
        <v>107</v>
      </c>
      <c r="D25" s="34" t="s">
        <v>108</v>
      </c>
      <c r="E25" s="2">
        <v>36</v>
      </c>
      <c r="F25" s="2"/>
      <c r="G25" s="2">
        <v>36</v>
      </c>
      <c r="H25" s="2"/>
      <c r="I25" s="2"/>
      <c r="J25" s="2"/>
      <c r="K25" s="2"/>
      <c r="L25" s="5">
        <v>1</v>
      </c>
      <c r="M25" s="35"/>
      <c r="N25" s="74"/>
      <c r="O25" s="74"/>
      <c r="P25" s="74"/>
      <c r="Q25" s="74"/>
      <c r="R25" s="74"/>
      <c r="S25" s="74"/>
      <c r="T25" s="74"/>
      <c r="U25" s="74"/>
      <c r="V25" s="35"/>
    </row>
    <row r="26" spans="3:22" ht="15.75" thickBot="1" x14ac:dyDescent="0.3">
      <c r="C26" s="10" t="s">
        <v>26</v>
      </c>
      <c r="D26" s="11" t="s">
        <v>27</v>
      </c>
      <c r="E26" s="12">
        <f>E27+E28+E29+E30+E31+E32</f>
        <v>510</v>
      </c>
      <c r="F26" s="12">
        <f>F27+F28+F29+F30+F31+F32</f>
        <v>304</v>
      </c>
      <c r="G26" s="12">
        <f t="shared" ref="G26:J26" si="3">G27+G28+G29+G30+G31+G32</f>
        <v>486</v>
      </c>
      <c r="H26" s="12">
        <f t="shared" si="3"/>
        <v>0</v>
      </c>
      <c r="I26" s="12">
        <f t="shared" si="3"/>
        <v>0</v>
      </c>
      <c r="J26" s="12">
        <f t="shared" si="3"/>
        <v>10</v>
      </c>
      <c r="K26" s="12">
        <f>K27+K28+K29+K30+K31+K32</f>
        <v>14</v>
      </c>
      <c r="L26" s="19"/>
      <c r="M26" s="12">
        <f t="shared" ref="M26:N26" si="4">M27+M28+M29+M30+M31+M32</f>
        <v>510</v>
      </c>
      <c r="N26" s="75">
        <f t="shared" si="4"/>
        <v>0</v>
      </c>
      <c r="O26" s="74"/>
      <c r="P26" s="74"/>
      <c r="Q26" s="74"/>
      <c r="R26" s="74"/>
      <c r="S26" s="74"/>
      <c r="T26" s="74"/>
      <c r="U26" s="74"/>
      <c r="V26" s="35"/>
    </row>
    <row r="27" spans="3:22" ht="15.75" thickBot="1" x14ac:dyDescent="0.3">
      <c r="C27" s="18" t="s">
        <v>28</v>
      </c>
      <c r="D27" s="13" t="s">
        <v>29</v>
      </c>
      <c r="E27" s="7">
        <v>54</v>
      </c>
      <c r="F27" s="7"/>
      <c r="G27" s="7">
        <v>48</v>
      </c>
      <c r="H27" s="7"/>
      <c r="I27" s="7"/>
      <c r="J27" s="7">
        <v>2</v>
      </c>
      <c r="K27" s="7">
        <v>4</v>
      </c>
      <c r="L27" s="7">
        <v>2</v>
      </c>
      <c r="M27" s="7">
        <v>54</v>
      </c>
      <c r="N27" s="76"/>
      <c r="O27" s="74"/>
      <c r="P27" s="74"/>
      <c r="Q27" s="74"/>
      <c r="R27" s="74"/>
      <c r="S27" s="74"/>
      <c r="T27" s="74"/>
      <c r="U27" s="74"/>
      <c r="V27" s="35"/>
    </row>
    <row r="28" spans="3:22" ht="26.25" thickBot="1" x14ac:dyDescent="0.3">
      <c r="C28" s="18" t="s">
        <v>30</v>
      </c>
      <c r="D28" s="13" t="s">
        <v>31</v>
      </c>
      <c r="E28" s="7">
        <v>144</v>
      </c>
      <c r="F28" s="40">
        <v>134</v>
      </c>
      <c r="G28" s="7">
        <v>134</v>
      </c>
      <c r="H28" s="7"/>
      <c r="I28" s="7"/>
      <c r="J28" s="7">
        <v>4</v>
      </c>
      <c r="K28" s="7">
        <v>6</v>
      </c>
      <c r="L28" s="7">
        <v>2.2999999999999998</v>
      </c>
      <c r="M28" s="7">
        <v>144</v>
      </c>
      <c r="N28" s="76"/>
      <c r="O28" s="74"/>
      <c r="P28" s="74"/>
      <c r="Q28" s="74"/>
      <c r="R28" s="74"/>
      <c r="S28" s="74"/>
      <c r="T28" s="74"/>
      <c r="U28" s="74"/>
      <c r="V28" s="35"/>
    </row>
    <row r="29" spans="3:22" ht="15.75" thickBot="1" x14ac:dyDescent="0.3">
      <c r="C29" s="18" t="s">
        <v>32</v>
      </c>
      <c r="D29" s="13" t="s">
        <v>33</v>
      </c>
      <c r="E29" s="7">
        <v>68</v>
      </c>
      <c r="F29" s="40"/>
      <c r="G29" s="7">
        <v>68</v>
      </c>
      <c r="H29" s="7"/>
      <c r="I29" s="7"/>
      <c r="J29" s="7"/>
      <c r="K29" s="7"/>
      <c r="L29" s="7">
        <v>2</v>
      </c>
      <c r="M29" s="7">
        <v>68</v>
      </c>
      <c r="N29" s="76"/>
      <c r="O29" s="74"/>
      <c r="P29" s="74"/>
      <c r="Q29" s="74"/>
      <c r="R29" s="74"/>
      <c r="S29" s="74"/>
      <c r="T29" s="74"/>
      <c r="U29" s="74"/>
      <c r="V29" s="35"/>
    </row>
    <row r="30" spans="3:22" ht="15.75" thickBot="1" x14ac:dyDescent="0.3">
      <c r="C30" s="18" t="s">
        <v>34</v>
      </c>
      <c r="D30" s="13" t="s">
        <v>35</v>
      </c>
      <c r="E30" s="7">
        <v>172</v>
      </c>
      <c r="F30" s="40">
        <v>170</v>
      </c>
      <c r="G30" s="7">
        <v>172</v>
      </c>
      <c r="H30" s="7"/>
      <c r="I30" s="7"/>
      <c r="J30" s="7"/>
      <c r="K30" s="7"/>
      <c r="L30" s="7" t="s">
        <v>109</v>
      </c>
      <c r="M30" s="7">
        <v>172</v>
      </c>
      <c r="N30" s="76"/>
      <c r="O30" s="74"/>
      <c r="P30" s="74"/>
      <c r="Q30" s="74"/>
      <c r="R30" s="74"/>
      <c r="S30" s="74"/>
      <c r="T30" s="74"/>
      <c r="U30" s="74"/>
      <c r="V30" s="35"/>
    </row>
    <row r="31" spans="3:22" ht="15.75" thickBot="1" x14ac:dyDescent="0.3">
      <c r="C31" s="18" t="s">
        <v>36</v>
      </c>
      <c r="D31" s="13" t="s">
        <v>37</v>
      </c>
      <c r="E31" s="7">
        <v>36</v>
      </c>
      <c r="F31" s="7"/>
      <c r="G31" s="7">
        <v>32</v>
      </c>
      <c r="H31" s="7"/>
      <c r="I31" s="7"/>
      <c r="J31" s="7"/>
      <c r="K31" s="7">
        <v>4</v>
      </c>
      <c r="L31" s="7">
        <v>2</v>
      </c>
      <c r="M31" s="7">
        <v>36</v>
      </c>
      <c r="N31" s="76"/>
      <c r="O31" s="74"/>
      <c r="P31" s="74"/>
      <c r="Q31" s="74"/>
      <c r="R31" s="74"/>
      <c r="S31" s="74"/>
      <c r="T31" s="74"/>
      <c r="U31" s="74"/>
      <c r="V31" s="35"/>
    </row>
    <row r="32" spans="3:22" ht="15.75" thickBot="1" x14ac:dyDescent="0.3">
      <c r="C32" s="18" t="s">
        <v>38</v>
      </c>
      <c r="D32" s="13" t="s">
        <v>39</v>
      </c>
      <c r="E32" s="7">
        <v>36</v>
      </c>
      <c r="F32" s="7"/>
      <c r="G32" s="7">
        <v>32</v>
      </c>
      <c r="H32" s="7"/>
      <c r="I32" s="7"/>
      <c r="J32" s="7">
        <v>4</v>
      </c>
      <c r="K32" s="7"/>
      <c r="L32" s="7">
        <v>4</v>
      </c>
      <c r="M32" s="7">
        <v>36</v>
      </c>
      <c r="N32" s="76"/>
      <c r="O32" s="74"/>
      <c r="P32" s="74"/>
      <c r="Q32" s="74"/>
      <c r="R32" s="74"/>
      <c r="S32" s="74"/>
      <c r="T32" s="74"/>
      <c r="U32" s="74"/>
      <c r="V32" s="35"/>
    </row>
    <row r="33" spans="3:22" ht="15.75" thickBot="1" x14ac:dyDescent="0.3">
      <c r="C33" s="10" t="s">
        <v>7</v>
      </c>
      <c r="D33" s="10" t="s">
        <v>8</v>
      </c>
      <c r="E33" s="12">
        <f>E34+E35+E36+E37+E38+E39+E40+E41+E42</f>
        <v>624</v>
      </c>
      <c r="F33" s="12">
        <f t="shared" ref="F33:N33" si="5">F34+F35+F36+F37+F38+F39+F40+F41+F42</f>
        <v>200</v>
      </c>
      <c r="G33" s="12">
        <f t="shared" si="5"/>
        <v>574</v>
      </c>
      <c r="H33" s="12">
        <f t="shared" si="5"/>
        <v>0</v>
      </c>
      <c r="I33" s="12">
        <f t="shared" si="5"/>
        <v>0</v>
      </c>
      <c r="J33" s="12">
        <f t="shared" si="5"/>
        <v>14</v>
      </c>
      <c r="K33" s="12">
        <f t="shared" si="5"/>
        <v>36</v>
      </c>
      <c r="L33" s="19"/>
      <c r="M33" s="12">
        <f t="shared" si="5"/>
        <v>624</v>
      </c>
      <c r="N33" s="75">
        <f t="shared" si="5"/>
        <v>0</v>
      </c>
      <c r="O33" s="74"/>
      <c r="P33" s="74"/>
      <c r="Q33" s="74"/>
      <c r="R33" s="74"/>
      <c r="S33" s="74"/>
      <c r="T33" s="74"/>
      <c r="U33" s="74"/>
      <c r="V33" s="35"/>
    </row>
    <row r="34" spans="3:22" ht="15.75" thickBot="1" x14ac:dyDescent="0.3">
      <c r="C34" s="20" t="s">
        <v>9</v>
      </c>
      <c r="D34" s="39" t="s">
        <v>110</v>
      </c>
      <c r="E34" s="3">
        <v>72</v>
      </c>
      <c r="F34" s="41">
        <v>28</v>
      </c>
      <c r="G34" s="3">
        <v>68</v>
      </c>
      <c r="H34" s="3"/>
      <c r="I34" s="3"/>
      <c r="J34" s="3"/>
      <c r="K34" s="3">
        <v>4</v>
      </c>
      <c r="L34" s="7">
        <v>2</v>
      </c>
      <c r="M34" s="3">
        <v>72</v>
      </c>
      <c r="N34" s="77"/>
      <c r="O34" s="74"/>
      <c r="P34" s="74"/>
      <c r="Q34" s="74"/>
      <c r="R34" s="74"/>
      <c r="S34" s="74"/>
      <c r="T34" s="74"/>
      <c r="U34" s="74"/>
      <c r="V34" s="35"/>
    </row>
    <row r="35" spans="3:22" ht="15.75" thickBot="1" x14ac:dyDescent="0.3">
      <c r="C35" s="20" t="s">
        <v>40</v>
      </c>
      <c r="D35" s="39" t="s">
        <v>111</v>
      </c>
      <c r="E35" s="3">
        <v>72</v>
      </c>
      <c r="F35" s="41">
        <v>36</v>
      </c>
      <c r="G35" s="3">
        <v>68</v>
      </c>
      <c r="H35" s="3"/>
      <c r="I35" s="3"/>
      <c r="J35" s="3"/>
      <c r="K35" s="3">
        <v>4</v>
      </c>
      <c r="L35" s="7">
        <v>2</v>
      </c>
      <c r="M35" s="3">
        <v>72</v>
      </c>
      <c r="N35" s="77"/>
      <c r="O35" s="74"/>
      <c r="P35" s="74"/>
      <c r="Q35" s="74"/>
      <c r="R35" s="74"/>
      <c r="S35" s="74"/>
      <c r="T35" s="74"/>
      <c r="U35" s="74"/>
      <c r="V35" s="35"/>
    </row>
    <row r="36" spans="3:22" ht="15.75" thickBot="1" x14ac:dyDescent="0.3">
      <c r="C36" s="20" t="s">
        <v>41</v>
      </c>
      <c r="D36" s="39" t="s">
        <v>112</v>
      </c>
      <c r="E36" s="3">
        <v>62</v>
      </c>
      <c r="F36" s="41">
        <v>16</v>
      </c>
      <c r="G36" s="3">
        <v>56</v>
      </c>
      <c r="H36" s="3"/>
      <c r="I36" s="3"/>
      <c r="J36" s="3">
        <v>2</v>
      </c>
      <c r="K36" s="3">
        <v>4</v>
      </c>
      <c r="L36" s="7">
        <v>3</v>
      </c>
      <c r="M36" s="3">
        <v>62</v>
      </c>
      <c r="N36" s="77"/>
      <c r="O36" s="74"/>
      <c r="P36" s="74"/>
      <c r="Q36" s="74"/>
      <c r="R36" s="74"/>
      <c r="S36" s="74"/>
      <c r="T36" s="74"/>
      <c r="U36" s="74"/>
      <c r="V36" s="35"/>
    </row>
    <row r="37" spans="3:22" ht="26.25" thickBot="1" x14ac:dyDescent="0.3">
      <c r="C37" s="20" t="s">
        <v>42</v>
      </c>
      <c r="D37" s="39" t="s">
        <v>113</v>
      </c>
      <c r="E37" s="3">
        <v>56</v>
      </c>
      <c r="F37" s="41">
        <v>16</v>
      </c>
      <c r="G37" s="3">
        <v>54</v>
      </c>
      <c r="H37" s="3"/>
      <c r="I37" s="3"/>
      <c r="J37" s="3"/>
      <c r="K37" s="3">
        <v>2</v>
      </c>
      <c r="L37" s="7">
        <v>2</v>
      </c>
      <c r="M37" s="3">
        <v>56</v>
      </c>
      <c r="N37" s="77"/>
      <c r="O37" s="74"/>
      <c r="P37" s="74"/>
      <c r="Q37" s="74"/>
      <c r="R37" s="74"/>
      <c r="S37" s="74"/>
      <c r="T37" s="74"/>
      <c r="U37" s="74"/>
      <c r="V37" s="35"/>
    </row>
    <row r="38" spans="3:22" ht="26.25" thickBot="1" x14ac:dyDescent="0.3">
      <c r="C38" s="20" t="s">
        <v>43</v>
      </c>
      <c r="D38" s="39" t="s">
        <v>114</v>
      </c>
      <c r="E38" s="3">
        <v>66</v>
      </c>
      <c r="F38" s="41">
        <v>20</v>
      </c>
      <c r="G38" s="3">
        <v>60</v>
      </c>
      <c r="H38" s="3"/>
      <c r="I38" s="3"/>
      <c r="J38" s="3">
        <v>2</v>
      </c>
      <c r="K38" s="3">
        <v>4</v>
      </c>
      <c r="L38" s="7">
        <v>2</v>
      </c>
      <c r="M38" s="3">
        <v>66</v>
      </c>
      <c r="N38" s="77"/>
      <c r="O38" s="74"/>
      <c r="P38" s="74"/>
      <c r="Q38" s="74"/>
      <c r="R38" s="74"/>
      <c r="S38" s="74"/>
      <c r="T38" s="74"/>
      <c r="U38" s="74"/>
      <c r="V38" s="35"/>
    </row>
    <row r="39" spans="3:22" ht="15.75" thickBot="1" x14ac:dyDescent="0.3">
      <c r="C39" s="20" t="s">
        <v>44</v>
      </c>
      <c r="D39" s="39" t="s">
        <v>59</v>
      </c>
      <c r="E39" s="3">
        <v>58</v>
      </c>
      <c r="F39" s="41"/>
      <c r="G39" s="3">
        <v>52</v>
      </c>
      <c r="H39" s="3"/>
      <c r="I39" s="3"/>
      <c r="J39" s="3">
        <v>2</v>
      </c>
      <c r="K39" s="3">
        <v>4</v>
      </c>
      <c r="L39" s="7">
        <v>4</v>
      </c>
      <c r="M39" s="3">
        <v>58</v>
      </c>
      <c r="N39" s="77"/>
      <c r="O39" s="74"/>
      <c r="P39" s="74"/>
      <c r="Q39" s="74"/>
      <c r="R39" s="74"/>
      <c r="S39" s="74"/>
      <c r="T39" s="74"/>
      <c r="U39" s="74"/>
      <c r="V39" s="35"/>
    </row>
    <row r="40" spans="3:22" ht="15.75" thickBot="1" x14ac:dyDescent="0.3">
      <c r="C40" s="20" t="s">
        <v>45</v>
      </c>
      <c r="D40" s="39" t="s">
        <v>115</v>
      </c>
      <c r="E40" s="3">
        <v>58</v>
      </c>
      <c r="F40" s="41">
        <v>16</v>
      </c>
      <c r="G40" s="3">
        <v>50</v>
      </c>
      <c r="H40" s="3"/>
      <c r="I40" s="3"/>
      <c r="J40" s="3">
        <v>2</v>
      </c>
      <c r="K40" s="3">
        <v>6</v>
      </c>
      <c r="L40" s="7">
        <v>2</v>
      </c>
      <c r="M40" s="3">
        <v>58</v>
      </c>
      <c r="N40" s="77"/>
      <c r="O40" s="74"/>
      <c r="P40" s="74"/>
      <c r="Q40" s="74"/>
      <c r="R40" s="74"/>
      <c r="S40" s="74"/>
      <c r="T40" s="74"/>
      <c r="U40" s="74"/>
      <c r="V40" s="35"/>
    </row>
    <row r="41" spans="3:22" ht="26.25" thickBot="1" x14ac:dyDescent="0.3">
      <c r="C41" s="20" t="s">
        <v>46</v>
      </c>
      <c r="D41" s="39" t="s">
        <v>116</v>
      </c>
      <c r="E41" s="3">
        <v>126</v>
      </c>
      <c r="F41" s="41">
        <v>54</v>
      </c>
      <c r="G41" s="3">
        <v>116</v>
      </c>
      <c r="H41" s="3"/>
      <c r="I41" s="3"/>
      <c r="J41" s="3">
        <v>4</v>
      </c>
      <c r="K41" s="3">
        <v>6</v>
      </c>
      <c r="L41" s="7">
        <v>2.2999999999999998</v>
      </c>
      <c r="M41" s="3">
        <v>126</v>
      </c>
      <c r="N41" s="77"/>
      <c r="O41" s="74"/>
      <c r="P41" s="74"/>
      <c r="Q41" s="74"/>
      <c r="R41" s="74"/>
      <c r="S41" s="74"/>
      <c r="T41" s="74"/>
      <c r="U41" s="74"/>
      <c r="V41" s="35"/>
    </row>
    <row r="42" spans="3:22" ht="26.25" thickBot="1" x14ac:dyDescent="0.3">
      <c r="C42" s="20" t="s">
        <v>47</v>
      </c>
      <c r="D42" s="39" t="s">
        <v>117</v>
      </c>
      <c r="E42" s="3">
        <v>54</v>
      </c>
      <c r="F42" s="41">
        <v>14</v>
      </c>
      <c r="G42" s="3">
        <v>50</v>
      </c>
      <c r="H42" s="3"/>
      <c r="I42" s="3"/>
      <c r="J42" s="3">
        <v>2</v>
      </c>
      <c r="K42" s="3">
        <v>2</v>
      </c>
      <c r="L42" s="7">
        <v>4</v>
      </c>
      <c r="M42" s="3">
        <v>54</v>
      </c>
      <c r="N42" s="77"/>
      <c r="O42" s="74"/>
      <c r="P42" s="74"/>
      <c r="Q42" s="74"/>
      <c r="R42" s="74"/>
      <c r="S42" s="74"/>
      <c r="T42" s="74"/>
      <c r="U42" s="74"/>
      <c r="V42" s="35"/>
    </row>
    <row r="43" spans="3:22" ht="15.75" thickBot="1" x14ac:dyDescent="0.3">
      <c r="C43" s="10" t="s">
        <v>10</v>
      </c>
      <c r="D43" s="10" t="s">
        <v>11</v>
      </c>
      <c r="E43" s="12">
        <f>E44+E50+E56+E62</f>
        <v>2164</v>
      </c>
      <c r="F43" s="12">
        <f t="shared" ref="F43:N43" si="6">F44+F50+F56+F62+F68</f>
        <v>1416</v>
      </c>
      <c r="G43" s="12">
        <f t="shared" si="6"/>
        <v>1370</v>
      </c>
      <c r="H43" s="12">
        <f t="shared" si="6"/>
        <v>756</v>
      </c>
      <c r="I43" s="12">
        <f t="shared" si="6"/>
        <v>82</v>
      </c>
      <c r="J43" s="12">
        <f t="shared" si="6"/>
        <v>44</v>
      </c>
      <c r="K43" s="12">
        <f t="shared" si="6"/>
        <v>56</v>
      </c>
      <c r="L43" s="12"/>
      <c r="M43" s="12">
        <f>M44+M50+M56+M62</f>
        <v>1674</v>
      </c>
      <c r="N43" s="75">
        <f t="shared" si="6"/>
        <v>490</v>
      </c>
      <c r="O43" s="74"/>
      <c r="P43" s="74"/>
      <c r="Q43" s="74"/>
      <c r="R43" s="74"/>
      <c r="S43" s="74"/>
      <c r="T43" s="74"/>
      <c r="U43" s="74"/>
      <c r="V43" s="35"/>
    </row>
    <row r="44" spans="3:22" ht="39" thickBot="1" x14ac:dyDescent="0.3">
      <c r="C44" s="4" t="s">
        <v>12</v>
      </c>
      <c r="D44" s="43" t="s">
        <v>119</v>
      </c>
      <c r="E44" s="33">
        <f>E45+E46+E47+E48+E49</f>
        <v>784</v>
      </c>
      <c r="F44" s="33">
        <f t="shared" ref="F44:N44" si="7">F45+F46+F47+F48+F49</f>
        <v>440</v>
      </c>
      <c r="G44" s="33">
        <f t="shared" si="7"/>
        <v>590</v>
      </c>
      <c r="H44" s="33">
        <f t="shared" si="7"/>
        <v>108</v>
      </c>
      <c r="I44" s="33">
        <f t="shared" si="7"/>
        <v>54</v>
      </c>
      <c r="J44" s="33">
        <f t="shared" si="7"/>
        <v>14</v>
      </c>
      <c r="K44" s="33">
        <f t="shared" si="7"/>
        <v>18</v>
      </c>
      <c r="L44" s="19"/>
      <c r="M44" s="33">
        <f t="shared" si="7"/>
        <v>550</v>
      </c>
      <c r="N44" s="78">
        <f t="shared" si="7"/>
        <v>234</v>
      </c>
      <c r="O44" s="74"/>
      <c r="P44" s="74"/>
      <c r="Q44" s="74"/>
      <c r="R44" s="74"/>
      <c r="S44" s="74"/>
      <c r="T44" s="74"/>
      <c r="U44" s="74"/>
      <c r="V44" s="35"/>
    </row>
    <row r="45" spans="3:22" ht="39" thickBot="1" x14ac:dyDescent="0.3">
      <c r="C45" s="20" t="s">
        <v>13</v>
      </c>
      <c r="D45" s="39" t="s">
        <v>120</v>
      </c>
      <c r="E45" s="3">
        <v>190</v>
      </c>
      <c r="F45" s="41">
        <v>112</v>
      </c>
      <c r="G45" s="3">
        <v>182</v>
      </c>
      <c r="H45" s="3"/>
      <c r="I45" s="3"/>
      <c r="J45" s="3">
        <v>4</v>
      </c>
      <c r="K45" s="3">
        <v>4</v>
      </c>
      <c r="L45" s="7">
        <v>2.2999999999999998</v>
      </c>
      <c r="M45" s="3">
        <v>172</v>
      </c>
      <c r="N45" s="79">
        <v>18</v>
      </c>
      <c r="O45" s="74"/>
      <c r="P45" s="74"/>
      <c r="Q45" s="74"/>
      <c r="R45" s="74"/>
      <c r="S45" s="74"/>
      <c r="T45" s="74"/>
      <c r="U45" s="74"/>
      <c r="V45" s="35"/>
    </row>
    <row r="46" spans="3:22" ht="39" thickBot="1" x14ac:dyDescent="0.3">
      <c r="C46" s="20" t="s">
        <v>14</v>
      </c>
      <c r="D46" s="39" t="s">
        <v>121</v>
      </c>
      <c r="E46" s="3">
        <v>268</v>
      </c>
      <c r="F46" s="41">
        <v>106</v>
      </c>
      <c r="G46" s="3">
        <v>204</v>
      </c>
      <c r="H46" s="3"/>
      <c r="I46" s="3">
        <v>54</v>
      </c>
      <c r="J46" s="3">
        <v>6</v>
      </c>
      <c r="K46" s="3">
        <v>4</v>
      </c>
      <c r="L46" s="7">
        <v>2.34</v>
      </c>
      <c r="M46" s="3">
        <v>268</v>
      </c>
      <c r="N46" s="79"/>
      <c r="O46" s="74"/>
      <c r="P46" s="74"/>
      <c r="Q46" s="74"/>
      <c r="R46" s="74"/>
      <c r="S46" s="74"/>
      <c r="T46" s="74"/>
      <c r="U46" s="74"/>
      <c r="V46" s="35"/>
    </row>
    <row r="47" spans="3:22" ht="39" thickBot="1" x14ac:dyDescent="0.3">
      <c r="C47" s="20" t="s">
        <v>52</v>
      </c>
      <c r="D47" s="39" t="s">
        <v>122</v>
      </c>
      <c r="E47" s="3">
        <v>216</v>
      </c>
      <c r="F47" s="41">
        <v>114</v>
      </c>
      <c r="G47" s="3">
        <v>204</v>
      </c>
      <c r="H47" s="3"/>
      <c r="I47" s="3"/>
      <c r="J47" s="3">
        <v>4</v>
      </c>
      <c r="K47" s="3">
        <v>8</v>
      </c>
      <c r="L47" s="7" t="s">
        <v>109</v>
      </c>
      <c r="M47" s="3"/>
      <c r="N47" s="79">
        <v>216</v>
      </c>
      <c r="O47" s="74"/>
      <c r="P47" s="74"/>
      <c r="Q47" s="74"/>
      <c r="R47" s="74"/>
      <c r="S47" s="74"/>
      <c r="T47" s="74"/>
      <c r="U47" s="74"/>
      <c r="V47" s="35"/>
    </row>
    <row r="48" spans="3:22" ht="15.75" thickBot="1" x14ac:dyDescent="0.3">
      <c r="C48" s="20" t="s">
        <v>16</v>
      </c>
      <c r="D48" s="39" t="s">
        <v>17</v>
      </c>
      <c r="E48" s="3">
        <v>108</v>
      </c>
      <c r="F48" s="41">
        <v>108</v>
      </c>
      <c r="G48" s="3"/>
      <c r="H48" s="3">
        <v>108</v>
      </c>
      <c r="I48" s="3"/>
      <c r="J48" s="3"/>
      <c r="K48" s="3"/>
      <c r="L48" s="7">
        <v>3</v>
      </c>
      <c r="M48" s="3">
        <v>108</v>
      </c>
      <c r="N48" s="79"/>
      <c r="O48" s="74"/>
      <c r="P48" s="74"/>
      <c r="Q48" s="74"/>
      <c r="R48" s="74"/>
      <c r="S48" s="74"/>
      <c r="T48" s="74"/>
      <c r="U48" s="74"/>
      <c r="V48" s="35"/>
    </row>
    <row r="49" spans="3:22" ht="15.75" thickBot="1" x14ac:dyDescent="0.3">
      <c r="C49" s="52"/>
      <c r="D49" s="53" t="s">
        <v>134</v>
      </c>
      <c r="E49" s="54">
        <v>2</v>
      </c>
      <c r="F49" s="55"/>
      <c r="G49" s="54"/>
      <c r="H49" s="54"/>
      <c r="I49" s="54"/>
      <c r="J49" s="54"/>
      <c r="K49" s="54">
        <v>2</v>
      </c>
      <c r="L49" s="54"/>
      <c r="M49" s="54">
        <v>2</v>
      </c>
      <c r="N49" s="80"/>
      <c r="O49" s="74"/>
      <c r="P49" s="74"/>
      <c r="Q49" s="74"/>
      <c r="R49" s="74"/>
      <c r="S49" s="74"/>
      <c r="T49" s="74"/>
      <c r="U49" s="74"/>
      <c r="V49" s="35"/>
    </row>
    <row r="50" spans="3:22" ht="39" thickBot="1" x14ac:dyDescent="0.3">
      <c r="C50" s="4" t="s">
        <v>50</v>
      </c>
      <c r="D50" s="43" t="s">
        <v>123</v>
      </c>
      <c r="E50" s="33">
        <f>E51+E52+E53+E54+E55</f>
        <v>400</v>
      </c>
      <c r="F50" s="33">
        <f t="shared" ref="F50:N50" si="8">F51+F52+F53+F54+F55</f>
        <v>240</v>
      </c>
      <c r="G50" s="33">
        <f t="shared" si="8"/>
        <v>274</v>
      </c>
      <c r="H50" s="33">
        <f t="shared" si="8"/>
        <v>108</v>
      </c>
      <c r="I50" s="33">
        <f t="shared" si="8"/>
        <v>0</v>
      </c>
      <c r="J50" s="33">
        <f t="shared" si="8"/>
        <v>6</v>
      </c>
      <c r="K50" s="33">
        <f t="shared" si="8"/>
        <v>12</v>
      </c>
      <c r="L50" s="19"/>
      <c r="M50" s="33">
        <f t="shared" si="8"/>
        <v>400</v>
      </c>
      <c r="N50" s="78">
        <f t="shared" si="8"/>
        <v>0</v>
      </c>
      <c r="O50" s="74"/>
      <c r="P50" s="74"/>
      <c r="Q50" s="74"/>
      <c r="R50" s="74"/>
      <c r="S50" s="74"/>
      <c r="T50" s="74"/>
      <c r="U50" s="74"/>
      <c r="V50" s="35"/>
    </row>
    <row r="51" spans="3:22" ht="39" thickBot="1" x14ac:dyDescent="0.3">
      <c r="C51" s="20" t="s">
        <v>51</v>
      </c>
      <c r="D51" s="20" t="s">
        <v>124</v>
      </c>
      <c r="E51" s="7">
        <v>156</v>
      </c>
      <c r="F51" s="40">
        <v>60</v>
      </c>
      <c r="G51" s="7">
        <v>148</v>
      </c>
      <c r="H51" s="7"/>
      <c r="I51" s="7"/>
      <c r="J51" s="7">
        <v>2</v>
      </c>
      <c r="K51" s="7">
        <v>6</v>
      </c>
      <c r="L51" s="7">
        <v>3.4</v>
      </c>
      <c r="M51" s="3">
        <v>156</v>
      </c>
      <c r="N51" s="79"/>
      <c r="O51" s="74"/>
      <c r="P51" s="74"/>
      <c r="Q51" s="74"/>
      <c r="R51" s="74"/>
      <c r="S51" s="74"/>
      <c r="T51" s="74"/>
      <c r="U51" s="74"/>
      <c r="V51" s="35"/>
    </row>
    <row r="52" spans="3:22" ht="39" thickBot="1" x14ac:dyDescent="0.3">
      <c r="C52" s="20" t="s">
        <v>51</v>
      </c>
      <c r="D52" s="20" t="s">
        <v>125</v>
      </c>
      <c r="E52" s="7">
        <v>134</v>
      </c>
      <c r="F52" s="40">
        <v>72</v>
      </c>
      <c r="G52" s="7">
        <v>126</v>
      </c>
      <c r="H52" s="7"/>
      <c r="I52" s="7"/>
      <c r="J52" s="7">
        <v>4</v>
      </c>
      <c r="K52" s="7">
        <v>4</v>
      </c>
      <c r="L52" s="7">
        <v>4</v>
      </c>
      <c r="M52" s="3">
        <v>134</v>
      </c>
      <c r="N52" s="79"/>
      <c r="O52" s="74"/>
      <c r="P52" s="74"/>
      <c r="Q52" s="74"/>
      <c r="R52" s="74"/>
      <c r="S52" s="74"/>
      <c r="T52" s="74"/>
      <c r="U52" s="74"/>
      <c r="V52" s="35"/>
    </row>
    <row r="53" spans="3:22" ht="15.75" thickBot="1" x14ac:dyDescent="0.3">
      <c r="C53" s="20" t="s">
        <v>53</v>
      </c>
      <c r="D53" s="20" t="s">
        <v>15</v>
      </c>
      <c r="E53" s="7">
        <v>36</v>
      </c>
      <c r="F53" s="40">
        <v>36</v>
      </c>
      <c r="G53" s="7"/>
      <c r="H53" s="7">
        <v>36</v>
      </c>
      <c r="I53" s="7"/>
      <c r="J53" s="7"/>
      <c r="K53" s="7"/>
      <c r="L53" s="7">
        <v>3</v>
      </c>
      <c r="M53" s="3">
        <v>36</v>
      </c>
      <c r="N53" s="79"/>
      <c r="O53" s="74"/>
      <c r="P53" s="74"/>
      <c r="Q53" s="74"/>
      <c r="R53" s="74"/>
      <c r="S53" s="74"/>
      <c r="T53" s="74"/>
      <c r="U53" s="74"/>
      <c r="V53" s="35"/>
    </row>
    <row r="54" spans="3:22" ht="15.75" thickBot="1" x14ac:dyDescent="0.3">
      <c r="C54" s="20" t="s">
        <v>54</v>
      </c>
      <c r="D54" s="20" t="s">
        <v>17</v>
      </c>
      <c r="E54" s="7">
        <v>72</v>
      </c>
      <c r="F54" s="40">
        <v>72</v>
      </c>
      <c r="G54" s="7"/>
      <c r="H54" s="7">
        <v>72</v>
      </c>
      <c r="I54" s="7"/>
      <c r="J54" s="7"/>
      <c r="K54" s="7"/>
      <c r="L54" s="7">
        <v>3</v>
      </c>
      <c r="M54" s="3">
        <v>72</v>
      </c>
      <c r="N54" s="79"/>
      <c r="O54" s="74"/>
      <c r="P54" s="74"/>
      <c r="Q54" s="74"/>
      <c r="R54" s="74"/>
      <c r="S54" s="74"/>
      <c r="T54" s="74"/>
      <c r="U54" s="74"/>
      <c r="V54" s="35"/>
    </row>
    <row r="55" spans="3:22" ht="15.75" thickBot="1" x14ac:dyDescent="0.3">
      <c r="C55" s="52"/>
      <c r="D55" s="53" t="s">
        <v>134</v>
      </c>
      <c r="E55" s="54">
        <v>2</v>
      </c>
      <c r="F55" s="55"/>
      <c r="G55" s="54"/>
      <c r="H55" s="54"/>
      <c r="I55" s="54"/>
      <c r="J55" s="54"/>
      <c r="K55" s="54">
        <v>2</v>
      </c>
      <c r="L55" s="54"/>
      <c r="M55" s="54">
        <v>2</v>
      </c>
      <c r="N55" s="80"/>
      <c r="O55" s="74"/>
      <c r="P55" s="74"/>
      <c r="Q55" s="74"/>
      <c r="R55" s="74"/>
      <c r="S55" s="74"/>
      <c r="T55" s="74"/>
      <c r="U55" s="74"/>
      <c r="V55" s="35"/>
    </row>
    <row r="56" spans="3:22" ht="69.75" customHeight="1" thickBot="1" x14ac:dyDescent="0.3">
      <c r="C56" s="4" t="s">
        <v>55</v>
      </c>
      <c r="D56" s="43" t="s">
        <v>126</v>
      </c>
      <c r="E56" s="33">
        <f>E57+E58+E59+E60</f>
        <v>402</v>
      </c>
      <c r="F56" s="33">
        <f t="shared" ref="F56:N56" si="9">F57+F58+F59+F60</f>
        <v>228</v>
      </c>
      <c r="G56" s="33">
        <f t="shared" si="9"/>
        <v>240</v>
      </c>
      <c r="H56" s="33">
        <f t="shared" si="9"/>
        <v>108</v>
      </c>
      <c r="I56" s="33">
        <f t="shared" si="9"/>
        <v>28</v>
      </c>
      <c r="J56" s="33">
        <f t="shared" si="9"/>
        <v>14</v>
      </c>
      <c r="K56" s="33">
        <f t="shared" si="9"/>
        <v>12</v>
      </c>
      <c r="L56" s="19"/>
      <c r="M56" s="33">
        <f t="shared" si="9"/>
        <v>308</v>
      </c>
      <c r="N56" s="78">
        <f t="shared" si="9"/>
        <v>94</v>
      </c>
      <c r="O56" s="74"/>
      <c r="P56" s="74"/>
      <c r="Q56" s="74"/>
      <c r="R56" s="74"/>
      <c r="S56" s="74"/>
      <c r="T56" s="74"/>
      <c r="U56" s="74"/>
      <c r="V56" s="35"/>
    </row>
    <row r="57" spans="3:22" ht="71.25" customHeight="1" thickBot="1" x14ac:dyDescent="0.3">
      <c r="C57" s="20" t="s">
        <v>56</v>
      </c>
      <c r="D57" s="20" t="s">
        <v>127</v>
      </c>
      <c r="E57" s="7">
        <v>292</v>
      </c>
      <c r="F57" s="40">
        <v>120</v>
      </c>
      <c r="G57" s="7">
        <v>240</v>
      </c>
      <c r="H57" s="7"/>
      <c r="I57" s="7">
        <v>28</v>
      </c>
      <c r="J57" s="7">
        <v>14</v>
      </c>
      <c r="K57" s="7">
        <v>10</v>
      </c>
      <c r="L57" s="7">
        <v>3.4</v>
      </c>
      <c r="M57" s="3">
        <v>198</v>
      </c>
      <c r="N57" s="79">
        <v>94</v>
      </c>
      <c r="O57" s="74"/>
      <c r="P57" s="74"/>
      <c r="Q57" s="74"/>
      <c r="R57" s="74"/>
      <c r="S57" s="74"/>
      <c r="T57" s="74"/>
      <c r="U57" s="74"/>
      <c r="V57" s="35"/>
    </row>
    <row r="58" spans="3:22" ht="15.75" thickBot="1" x14ac:dyDescent="0.3">
      <c r="C58" s="20" t="s">
        <v>57</v>
      </c>
      <c r="D58" s="20" t="s">
        <v>15</v>
      </c>
      <c r="E58" s="6">
        <v>36</v>
      </c>
      <c r="F58" s="40">
        <v>36</v>
      </c>
      <c r="G58" s="6"/>
      <c r="H58" s="6">
        <v>36</v>
      </c>
      <c r="I58" s="6"/>
      <c r="J58" s="6"/>
      <c r="K58" s="7"/>
      <c r="L58" s="7">
        <v>3</v>
      </c>
      <c r="M58" s="3">
        <v>36</v>
      </c>
      <c r="N58" s="79"/>
      <c r="O58" s="74"/>
      <c r="P58" s="74"/>
      <c r="Q58" s="74"/>
      <c r="R58" s="74"/>
      <c r="S58" s="74"/>
      <c r="T58" s="74"/>
      <c r="U58" s="74"/>
      <c r="V58" s="35"/>
    </row>
    <row r="59" spans="3:22" ht="15.75" thickBot="1" x14ac:dyDescent="0.3">
      <c r="C59" s="20" t="s">
        <v>58</v>
      </c>
      <c r="D59" s="20" t="s">
        <v>17</v>
      </c>
      <c r="E59" s="6">
        <v>72</v>
      </c>
      <c r="F59" s="40">
        <v>72</v>
      </c>
      <c r="G59" s="6"/>
      <c r="H59" s="6">
        <v>72</v>
      </c>
      <c r="I59" s="7"/>
      <c r="J59" s="6"/>
      <c r="K59" s="7"/>
      <c r="L59" s="7">
        <v>3</v>
      </c>
      <c r="M59" s="3">
        <v>72</v>
      </c>
      <c r="N59" s="79"/>
      <c r="O59" s="74"/>
      <c r="P59" s="74"/>
      <c r="Q59" s="74"/>
      <c r="R59" s="74"/>
      <c r="S59" s="74"/>
      <c r="T59" s="74"/>
      <c r="U59" s="74"/>
      <c r="V59" s="35"/>
    </row>
    <row r="60" spans="3:22" ht="15.75" thickBot="1" x14ac:dyDescent="0.3">
      <c r="C60" s="52"/>
      <c r="D60" s="53" t="s">
        <v>134</v>
      </c>
      <c r="E60" s="54">
        <v>2</v>
      </c>
      <c r="F60" s="55"/>
      <c r="G60" s="54"/>
      <c r="H60" s="54"/>
      <c r="I60" s="54"/>
      <c r="J60" s="54"/>
      <c r="K60" s="54">
        <v>2</v>
      </c>
      <c r="L60" s="54"/>
      <c r="M60" s="54">
        <v>2</v>
      </c>
      <c r="N60" s="80"/>
      <c r="O60" s="74"/>
      <c r="P60" s="74"/>
      <c r="Q60" s="74"/>
      <c r="R60" s="74"/>
      <c r="S60" s="74"/>
      <c r="T60" s="74"/>
      <c r="U60" s="74"/>
      <c r="V60" s="35"/>
    </row>
    <row r="61" spans="3:22" s="62" customFormat="1" ht="44.25" customHeight="1" thickBot="1" x14ac:dyDescent="0.3">
      <c r="C61" s="58" t="s">
        <v>139</v>
      </c>
      <c r="D61" s="59" t="s">
        <v>138</v>
      </c>
      <c r="E61" s="60"/>
      <c r="F61" s="61"/>
      <c r="G61" s="60"/>
      <c r="H61" s="60"/>
      <c r="I61" s="60"/>
      <c r="J61" s="60"/>
      <c r="K61" s="60"/>
      <c r="L61" s="60"/>
      <c r="M61" s="60"/>
      <c r="N61" s="81"/>
      <c r="O61" s="74"/>
      <c r="P61" s="74"/>
      <c r="Q61" s="74"/>
      <c r="R61" s="74"/>
      <c r="S61" s="74"/>
      <c r="T61" s="74"/>
      <c r="U61" s="74"/>
      <c r="V61" s="35"/>
    </row>
    <row r="62" spans="3:22" ht="72.75" customHeight="1" thickBot="1" x14ac:dyDescent="0.3">
      <c r="C62" s="4" t="s">
        <v>60</v>
      </c>
      <c r="D62" s="43" t="s">
        <v>128</v>
      </c>
      <c r="E62" s="33">
        <f>E63+E64+E65+E66+E67</f>
        <v>578</v>
      </c>
      <c r="F62" s="33">
        <f t="shared" ref="F62:N62" si="10">F63+F64+F65+F66+F67</f>
        <v>364</v>
      </c>
      <c r="G62" s="33">
        <f t="shared" si="10"/>
        <v>266</v>
      </c>
      <c r="H62" s="33">
        <f t="shared" si="10"/>
        <v>288</v>
      </c>
      <c r="I62" s="33">
        <f t="shared" si="10"/>
        <v>0</v>
      </c>
      <c r="J62" s="33">
        <f t="shared" si="10"/>
        <v>10</v>
      </c>
      <c r="K62" s="33">
        <f t="shared" si="10"/>
        <v>14</v>
      </c>
      <c r="L62" s="19"/>
      <c r="M62" s="33">
        <f t="shared" si="10"/>
        <v>416</v>
      </c>
      <c r="N62" s="78">
        <f t="shared" si="10"/>
        <v>162</v>
      </c>
      <c r="O62" s="74"/>
      <c r="P62" s="74"/>
      <c r="Q62" s="74"/>
      <c r="R62" s="74"/>
      <c r="S62" s="74"/>
      <c r="T62" s="74"/>
      <c r="U62" s="74"/>
      <c r="V62" s="35"/>
    </row>
    <row r="63" spans="3:22" ht="39" thickBot="1" x14ac:dyDescent="0.3">
      <c r="C63" s="20" t="s">
        <v>61</v>
      </c>
      <c r="D63" s="20" t="s">
        <v>124</v>
      </c>
      <c r="E63" s="7">
        <v>86</v>
      </c>
      <c r="F63" s="40">
        <v>12</v>
      </c>
      <c r="G63" s="7">
        <v>76</v>
      </c>
      <c r="H63" s="7"/>
      <c r="I63" s="7"/>
      <c r="J63" s="7">
        <v>4</v>
      </c>
      <c r="K63" s="7">
        <v>6</v>
      </c>
      <c r="L63" s="7">
        <v>3.4</v>
      </c>
      <c r="M63" s="3"/>
      <c r="N63" s="79">
        <v>86</v>
      </c>
      <c r="O63" s="74"/>
      <c r="P63" s="74"/>
      <c r="Q63" s="74"/>
      <c r="R63" s="74"/>
      <c r="S63" s="74"/>
      <c r="T63" s="74"/>
      <c r="U63" s="74"/>
      <c r="V63" s="35"/>
    </row>
    <row r="64" spans="3:22" ht="39" thickBot="1" x14ac:dyDescent="0.3">
      <c r="C64" s="20" t="s">
        <v>61</v>
      </c>
      <c r="D64" s="20" t="s">
        <v>125</v>
      </c>
      <c r="E64" s="7">
        <v>202</v>
      </c>
      <c r="F64" s="40">
        <v>64</v>
      </c>
      <c r="G64" s="7">
        <v>190</v>
      </c>
      <c r="H64" s="7"/>
      <c r="I64" s="7"/>
      <c r="J64" s="7">
        <v>6</v>
      </c>
      <c r="K64" s="7">
        <v>6</v>
      </c>
      <c r="L64" s="7">
        <v>3.4</v>
      </c>
      <c r="M64" s="3">
        <v>198</v>
      </c>
      <c r="N64" s="79">
        <v>4</v>
      </c>
      <c r="O64" s="74"/>
      <c r="P64" s="74"/>
      <c r="Q64" s="74"/>
      <c r="R64" s="74"/>
      <c r="S64" s="74"/>
      <c r="T64" s="74"/>
      <c r="U64" s="74"/>
      <c r="V64" s="35"/>
    </row>
    <row r="65" spans="3:22" ht="15.75" thickBot="1" x14ac:dyDescent="0.3">
      <c r="C65" s="20" t="s">
        <v>62</v>
      </c>
      <c r="D65" s="20" t="s">
        <v>15</v>
      </c>
      <c r="E65" s="7">
        <v>144</v>
      </c>
      <c r="F65" s="40">
        <v>144</v>
      </c>
      <c r="G65" s="7"/>
      <c r="H65" s="7">
        <v>144</v>
      </c>
      <c r="I65" s="7"/>
      <c r="J65" s="7"/>
      <c r="K65" s="7"/>
      <c r="L65" s="7">
        <v>3</v>
      </c>
      <c r="M65" s="3">
        <v>108</v>
      </c>
      <c r="N65" s="79">
        <v>36</v>
      </c>
      <c r="O65" s="74"/>
      <c r="P65" s="74"/>
      <c r="Q65" s="74"/>
      <c r="R65" s="74"/>
      <c r="S65" s="74"/>
      <c r="T65" s="74"/>
      <c r="U65" s="74"/>
      <c r="V65" s="35"/>
    </row>
    <row r="66" spans="3:22" ht="15.75" thickBot="1" x14ac:dyDescent="0.3">
      <c r="C66" s="20" t="s">
        <v>63</v>
      </c>
      <c r="D66" s="20" t="s">
        <v>17</v>
      </c>
      <c r="E66" s="7">
        <v>144</v>
      </c>
      <c r="F66" s="40">
        <v>144</v>
      </c>
      <c r="G66" s="7"/>
      <c r="H66" s="7">
        <v>144</v>
      </c>
      <c r="I66" s="7"/>
      <c r="J66" s="7"/>
      <c r="K66" s="7"/>
      <c r="L66" s="7">
        <v>4</v>
      </c>
      <c r="M66" s="3">
        <v>108</v>
      </c>
      <c r="N66" s="79">
        <v>36</v>
      </c>
      <c r="O66" s="74"/>
      <c r="P66" s="74"/>
      <c r="Q66" s="74"/>
      <c r="R66" s="74"/>
      <c r="S66" s="74"/>
      <c r="T66" s="74"/>
      <c r="U66" s="74"/>
      <c r="V66" s="35"/>
    </row>
    <row r="67" spans="3:22" ht="15.75" thickBot="1" x14ac:dyDescent="0.3">
      <c r="C67" s="52"/>
      <c r="D67" s="53" t="s">
        <v>134</v>
      </c>
      <c r="E67" s="54">
        <v>2</v>
      </c>
      <c r="F67" s="55"/>
      <c r="G67" s="54"/>
      <c r="H67" s="54"/>
      <c r="I67" s="54"/>
      <c r="J67" s="54"/>
      <c r="K67" s="54">
        <v>2</v>
      </c>
      <c r="L67" s="54"/>
      <c r="M67" s="54">
        <v>2</v>
      </c>
      <c r="N67" s="80"/>
      <c r="O67" s="74"/>
      <c r="P67" s="74"/>
      <c r="Q67" s="74"/>
      <c r="R67" s="74"/>
      <c r="S67" s="74"/>
      <c r="T67" s="74"/>
      <c r="U67" s="74"/>
      <c r="V67" s="35"/>
    </row>
    <row r="68" spans="3:22" ht="15.75" thickBot="1" x14ac:dyDescent="0.3">
      <c r="C68" s="31" t="s">
        <v>130</v>
      </c>
      <c r="D68" s="31" t="s">
        <v>131</v>
      </c>
      <c r="E68" s="8">
        <v>144</v>
      </c>
      <c r="F68" s="8">
        <v>144</v>
      </c>
      <c r="G68" s="8"/>
      <c r="H68" s="8">
        <v>144</v>
      </c>
      <c r="I68" s="9"/>
      <c r="J68" s="8"/>
      <c r="K68" s="9"/>
      <c r="L68" s="7">
        <v>4</v>
      </c>
      <c r="M68" s="9">
        <v>144</v>
      </c>
      <c r="N68" s="82"/>
      <c r="O68" s="74"/>
      <c r="P68" s="74"/>
      <c r="Q68" s="74"/>
      <c r="R68" s="74"/>
      <c r="S68" s="74"/>
      <c r="T68" s="74"/>
      <c r="U68" s="74"/>
      <c r="V68" s="35"/>
    </row>
    <row r="69" spans="3:22" ht="111" customHeight="1" thickBot="1" x14ac:dyDescent="0.3">
      <c r="C69" s="21" t="s">
        <v>18</v>
      </c>
      <c r="D69" s="21" t="s">
        <v>137</v>
      </c>
      <c r="E69" s="32">
        <f>E70+E71+E72+E77</f>
        <v>806</v>
      </c>
      <c r="F69" s="32">
        <f t="shared" ref="F69:N69" si="11">F70+F71+F72+F77</f>
        <v>532</v>
      </c>
      <c r="G69" s="32">
        <f t="shared" si="11"/>
        <v>476</v>
      </c>
      <c r="H69" s="32">
        <f t="shared" si="11"/>
        <v>288</v>
      </c>
      <c r="I69" s="32">
        <f t="shared" si="11"/>
        <v>0</v>
      </c>
      <c r="J69" s="32">
        <f t="shared" si="11"/>
        <v>18</v>
      </c>
      <c r="K69" s="32">
        <f t="shared" si="11"/>
        <v>24</v>
      </c>
      <c r="L69" s="48"/>
      <c r="M69" s="32">
        <f t="shared" si="11"/>
        <v>0</v>
      </c>
      <c r="N69" s="83">
        <f t="shared" si="11"/>
        <v>806</v>
      </c>
      <c r="O69" s="74"/>
      <c r="P69" s="74"/>
      <c r="Q69" s="74"/>
      <c r="R69" s="74"/>
      <c r="S69" s="74"/>
      <c r="T69" s="74"/>
      <c r="U69" s="74"/>
      <c r="V69" s="35"/>
    </row>
    <row r="70" spans="3:22" ht="15.75" thickBot="1" x14ac:dyDescent="0.3">
      <c r="C70" s="22" t="s">
        <v>48</v>
      </c>
      <c r="D70" s="44" t="s">
        <v>118</v>
      </c>
      <c r="E70" s="23">
        <v>70</v>
      </c>
      <c r="F70" s="42">
        <v>54</v>
      </c>
      <c r="G70" s="24">
        <v>58</v>
      </c>
      <c r="H70" s="24"/>
      <c r="I70" s="24"/>
      <c r="J70" s="24">
        <v>10</v>
      </c>
      <c r="K70" s="24">
        <v>2</v>
      </c>
      <c r="L70" s="7">
        <v>2</v>
      </c>
      <c r="M70" s="24"/>
      <c r="N70" s="84">
        <v>70</v>
      </c>
      <c r="O70" s="74"/>
      <c r="P70" s="74"/>
      <c r="Q70" s="74"/>
      <c r="R70" s="74"/>
      <c r="S70" s="74"/>
      <c r="T70" s="74"/>
      <c r="U70" s="74"/>
      <c r="V70" s="35"/>
    </row>
    <row r="71" spans="3:22" ht="33" customHeight="1" thickBot="1" x14ac:dyDescent="0.3">
      <c r="C71" s="22" t="s">
        <v>49</v>
      </c>
      <c r="D71" s="44" t="s">
        <v>136</v>
      </c>
      <c r="E71" s="24">
        <v>56</v>
      </c>
      <c r="F71" s="42">
        <v>6</v>
      </c>
      <c r="G71" s="24">
        <v>52</v>
      </c>
      <c r="H71" s="24"/>
      <c r="I71" s="24"/>
      <c r="J71" s="24">
        <v>2</v>
      </c>
      <c r="K71" s="24">
        <v>2</v>
      </c>
      <c r="L71" s="7">
        <v>4</v>
      </c>
      <c r="M71" s="56"/>
      <c r="N71" s="84">
        <v>56</v>
      </c>
      <c r="O71" s="74"/>
      <c r="P71" s="74"/>
      <c r="Q71" s="74"/>
      <c r="R71" s="74"/>
      <c r="S71" s="74"/>
      <c r="T71" s="74"/>
      <c r="U71" s="74"/>
      <c r="V71" s="35"/>
    </row>
    <row r="72" spans="3:22" ht="69" customHeight="1" thickBot="1" x14ac:dyDescent="0.3">
      <c r="C72" s="25" t="s">
        <v>64</v>
      </c>
      <c r="D72" s="45" t="s">
        <v>140</v>
      </c>
      <c r="E72" s="29">
        <f>E73+E74+E75+E76</f>
        <v>392</v>
      </c>
      <c r="F72" s="29">
        <f t="shared" ref="F72:N72" si="12">F73+F74+F75+F76</f>
        <v>248</v>
      </c>
      <c r="G72" s="29">
        <f t="shared" si="12"/>
        <v>162</v>
      </c>
      <c r="H72" s="29">
        <f t="shared" si="12"/>
        <v>216</v>
      </c>
      <c r="I72" s="29">
        <f t="shared" si="12"/>
        <v>0</v>
      </c>
      <c r="J72" s="29">
        <f t="shared" si="12"/>
        <v>4</v>
      </c>
      <c r="K72" s="29">
        <f t="shared" si="12"/>
        <v>10</v>
      </c>
      <c r="L72" s="19"/>
      <c r="M72" s="57">
        <f t="shared" si="12"/>
        <v>0</v>
      </c>
      <c r="N72" s="85">
        <f t="shared" si="12"/>
        <v>392</v>
      </c>
      <c r="O72" s="74"/>
      <c r="P72" s="74"/>
      <c r="Q72" s="74"/>
      <c r="R72" s="74"/>
      <c r="S72" s="74"/>
      <c r="T72" s="74"/>
      <c r="U72" s="74"/>
      <c r="V72" s="35"/>
    </row>
    <row r="73" spans="3:22" ht="68.25" customHeight="1" thickBot="1" x14ac:dyDescent="0.3">
      <c r="C73" s="22" t="s">
        <v>65</v>
      </c>
      <c r="D73" s="44" t="s">
        <v>133</v>
      </c>
      <c r="E73" s="26">
        <v>174</v>
      </c>
      <c r="F73" s="47">
        <v>32</v>
      </c>
      <c r="G73" s="26">
        <v>162</v>
      </c>
      <c r="H73" s="26"/>
      <c r="I73" s="26"/>
      <c r="J73" s="26">
        <v>4</v>
      </c>
      <c r="K73" s="26">
        <v>8</v>
      </c>
      <c r="L73" s="7">
        <v>2.2999999999999998</v>
      </c>
      <c r="M73" s="56"/>
      <c r="N73" s="84">
        <v>174</v>
      </c>
      <c r="O73" s="74"/>
      <c r="P73" s="74"/>
      <c r="Q73" s="74"/>
      <c r="R73" s="74"/>
      <c r="S73" s="74"/>
      <c r="T73" s="74"/>
      <c r="U73" s="74"/>
      <c r="V73" s="35"/>
    </row>
    <row r="74" spans="3:22" ht="15.75" thickBot="1" x14ac:dyDescent="0.3">
      <c r="C74" s="22" t="s">
        <v>129</v>
      </c>
      <c r="D74" s="44" t="s">
        <v>15</v>
      </c>
      <c r="E74" s="26">
        <v>144</v>
      </c>
      <c r="F74" s="47">
        <v>144</v>
      </c>
      <c r="G74" s="26"/>
      <c r="H74" s="26">
        <v>144</v>
      </c>
      <c r="I74" s="26"/>
      <c r="J74" s="26"/>
      <c r="K74" s="26"/>
      <c r="L74" s="7"/>
      <c r="M74" s="56"/>
      <c r="N74" s="84">
        <v>144</v>
      </c>
      <c r="O74" s="74"/>
      <c r="P74" s="74"/>
      <c r="Q74" s="74"/>
      <c r="R74" s="74"/>
      <c r="S74" s="74"/>
      <c r="T74" s="74"/>
      <c r="U74" s="74"/>
      <c r="V74" s="35"/>
    </row>
    <row r="75" spans="3:22" ht="15.75" thickBot="1" x14ac:dyDescent="0.3">
      <c r="C75" s="22" t="s">
        <v>69</v>
      </c>
      <c r="D75" s="44" t="s">
        <v>17</v>
      </c>
      <c r="E75" s="26">
        <v>72</v>
      </c>
      <c r="F75" s="47">
        <v>72</v>
      </c>
      <c r="G75" s="26"/>
      <c r="H75" s="26">
        <v>72</v>
      </c>
      <c r="I75" s="26"/>
      <c r="J75" s="26"/>
      <c r="K75" s="26"/>
      <c r="L75" s="7"/>
      <c r="M75" s="56"/>
      <c r="N75" s="84">
        <v>72</v>
      </c>
      <c r="O75" s="74"/>
      <c r="P75" s="74"/>
      <c r="Q75" s="74"/>
      <c r="R75" s="74"/>
      <c r="S75" s="74"/>
      <c r="T75" s="74"/>
      <c r="U75" s="74"/>
      <c r="V75" s="35"/>
    </row>
    <row r="76" spans="3:22" ht="15.75" thickBot="1" x14ac:dyDescent="0.3">
      <c r="C76" s="52"/>
      <c r="D76" s="53" t="s">
        <v>135</v>
      </c>
      <c r="E76" s="54">
        <v>2</v>
      </c>
      <c r="F76" s="55"/>
      <c r="G76" s="54"/>
      <c r="H76" s="54"/>
      <c r="I76" s="54"/>
      <c r="J76" s="54"/>
      <c r="K76" s="54">
        <v>2</v>
      </c>
      <c r="L76" s="54"/>
      <c r="M76" s="54"/>
      <c r="N76" s="80">
        <v>2</v>
      </c>
      <c r="O76" s="74"/>
      <c r="P76" s="74"/>
      <c r="Q76" s="74"/>
      <c r="R76" s="74"/>
      <c r="S76" s="74"/>
      <c r="T76" s="74"/>
      <c r="U76" s="74"/>
      <c r="V76" s="35"/>
    </row>
    <row r="77" spans="3:22" ht="47.25" customHeight="1" thickBot="1" x14ac:dyDescent="0.3">
      <c r="C77" s="25" t="s">
        <v>66</v>
      </c>
      <c r="D77" s="45" t="s">
        <v>141</v>
      </c>
      <c r="E77" s="29">
        <f>E78+E79+E80+E81</f>
        <v>288</v>
      </c>
      <c r="F77" s="29">
        <f t="shared" ref="F77:N77" si="13">F78+F79+F80+F81</f>
        <v>224</v>
      </c>
      <c r="G77" s="29">
        <f t="shared" si="13"/>
        <v>204</v>
      </c>
      <c r="H77" s="29">
        <f t="shared" si="13"/>
        <v>72</v>
      </c>
      <c r="I77" s="29">
        <f t="shared" si="13"/>
        <v>0</v>
      </c>
      <c r="J77" s="29">
        <f t="shared" si="13"/>
        <v>2</v>
      </c>
      <c r="K77" s="29">
        <f t="shared" si="13"/>
        <v>10</v>
      </c>
      <c r="L77" s="19"/>
      <c r="M77" s="57">
        <f t="shared" si="13"/>
        <v>0</v>
      </c>
      <c r="N77" s="85">
        <f t="shared" si="13"/>
        <v>288</v>
      </c>
      <c r="O77" s="74"/>
      <c r="P77" s="74"/>
      <c r="Q77" s="74"/>
      <c r="R77" s="74"/>
      <c r="S77" s="74"/>
      <c r="T77" s="74"/>
      <c r="U77" s="74"/>
      <c r="V77" s="35"/>
    </row>
    <row r="78" spans="3:22" ht="48" customHeight="1" thickBot="1" x14ac:dyDescent="0.3">
      <c r="C78" s="22" t="s">
        <v>67</v>
      </c>
      <c r="D78" s="44" t="s">
        <v>132</v>
      </c>
      <c r="E78" s="26">
        <v>214</v>
      </c>
      <c r="F78" s="47">
        <v>152</v>
      </c>
      <c r="G78" s="26">
        <v>204</v>
      </c>
      <c r="H78" s="26"/>
      <c r="I78" s="26"/>
      <c r="J78" s="26">
        <v>2</v>
      </c>
      <c r="K78" s="26">
        <v>8</v>
      </c>
      <c r="L78" s="7">
        <v>2</v>
      </c>
      <c r="M78" s="56"/>
      <c r="N78" s="84">
        <v>214</v>
      </c>
      <c r="O78" s="74"/>
      <c r="P78" s="74"/>
      <c r="Q78" s="74"/>
      <c r="R78" s="74"/>
      <c r="S78" s="74"/>
      <c r="T78" s="74"/>
      <c r="U78" s="74"/>
      <c r="V78" s="35"/>
    </row>
    <row r="79" spans="3:22" ht="22.5" customHeight="1" thickBot="1" x14ac:dyDescent="0.3">
      <c r="C79" s="22" t="s">
        <v>68</v>
      </c>
      <c r="D79" s="44" t="s">
        <v>15</v>
      </c>
      <c r="E79" s="26">
        <v>36</v>
      </c>
      <c r="F79" s="47">
        <v>36</v>
      </c>
      <c r="G79" s="26"/>
      <c r="H79" s="26">
        <v>36</v>
      </c>
      <c r="I79" s="26"/>
      <c r="J79" s="26"/>
      <c r="K79" s="26"/>
      <c r="L79" s="7">
        <v>2</v>
      </c>
      <c r="M79" s="56"/>
      <c r="N79" s="84">
        <v>36</v>
      </c>
      <c r="O79" s="74"/>
      <c r="P79" s="74"/>
      <c r="Q79" s="74"/>
      <c r="R79" s="74"/>
      <c r="S79" s="74"/>
      <c r="T79" s="74"/>
      <c r="U79" s="74"/>
      <c r="V79" s="35"/>
    </row>
    <row r="80" spans="3:22" ht="21.75" customHeight="1" thickBot="1" x14ac:dyDescent="0.3">
      <c r="C80" s="22" t="s">
        <v>69</v>
      </c>
      <c r="D80" s="44" t="s">
        <v>17</v>
      </c>
      <c r="E80" s="26">
        <v>36</v>
      </c>
      <c r="F80" s="47">
        <v>36</v>
      </c>
      <c r="G80" s="26"/>
      <c r="H80" s="26">
        <v>36</v>
      </c>
      <c r="I80" s="26"/>
      <c r="J80" s="26"/>
      <c r="K80" s="26"/>
      <c r="L80" s="7">
        <v>2</v>
      </c>
      <c r="M80" s="56"/>
      <c r="N80" s="84">
        <v>36</v>
      </c>
      <c r="O80" s="74"/>
      <c r="P80" s="74"/>
      <c r="Q80" s="74"/>
      <c r="R80" s="74"/>
      <c r="S80" s="74"/>
      <c r="T80" s="74"/>
      <c r="U80" s="74"/>
      <c r="V80" s="35"/>
    </row>
    <row r="81" spans="3:22" ht="15.75" customHeight="1" thickBot="1" x14ac:dyDescent="0.3">
      <c r="C81" s="52"/>
      <c r="D81" s="53" t="s">
        <v>135</v>
      </c>
      <c r="E81" s="54">
        <v>2</v>
      </c>
      <c r="F81" s="55"/>
      <c r="G81" s="54"/>
      <c r="H81" s="54"/>
      <c r="I81" s="54"/>
      <c r="J81" s="54"/>
      <c r="K81" s="54">
        <v>2</v>
      </c>
      <c r="L81" s="54"/>
      <c r="M81" s="54"/>
      <c r="N81" s="80">
        <v>2</v>
      </c>
      <c r="O81" s="74"/>
      <c r="P81" s="74"/>
      <c r="Q81" s="74"/>
      <c r="R81" s="74"/>
      <c r="S81" s="74"/>
      <c r="T81" s="74"/>
      <c r="U81" s="74"/>
      <c r="V81" s="35"/>
    </row>
    <row r="82" spans="3:22" ht="33" customHeight="1" thickBot="1" x14ac:dyDescent="0.3">
      <c r="C82" s="27" t="s">
        <v>19</v>
      </c>
      <c r="D82" s="46" t="s">
        <v>20</v>
      </c>
      <c r="E82" s="3">
        <v>216</v>
      </c>
      <c r="F82" s="3"/>
      <c r="G82" s="3"/>
      <c r="H82" s="3"/>
      <c r="I82" s="3"/>
      <c r="J82" s="3"/>
      <c r="K82" s="3"/>
      <c r="L82" s="7">
        <v>4</v>
      </c>
      <c r="M82" s="7">
        <v>216</v>
      </c>
      <c r="N82" s="77"/>
      <c r="O82" s="74"/>
      <c r="P82" s="74"/>
      <c r="Q82" s="74"/>
      <c r="R82" s="74"/>
      <c r="S82" s="74"/>
      <c r="T82" s="74"/>
      <c r="U82" s="74"/>
      <c r="V82" s="35"/>
    </row>
    <row r="83" spans="3:22" ht="15.75" thickBot="1" x14ac:dyDescent="0.3">
      <c r="C83" s="101" t="s">
        <v>21</v>
      </c>
      <c r="D83" s="101"/>
      <c r="E83" s="28">
        <f>E7+E26+E33+E43+E69+E68+E82</f>
        <v>5940</v>
      </c>
      <c r="F83" s="28">
        <f t="shared" ref="F83:M83" si="14">F7+F26+F33+F43+F69+F68+F82</f>
        <v>2602</v>
      </c>
      <c r="G83" s="28">
        <f t="shared" si="14"/>
        <v>4278</v>
      </c>
      <c r="H83" s="28">
        <f t="shared" si="14"/>
        <v>1188</v>
      </c>
      <c r="I83" s="28">
        <f t="shared" si="14"/>
        <v>82</v>
      </c>
      <c r="J83" s="28">
        <f t="shared" si="14"/>
        <v>118</v>
      </c>
      <c r="K83" s="28">
        <f t="shared" si="14"/>
        <v>202</v>
      </c>
      <c r="L83" s="28"/>
      <c r="M83" s="28">
        <f t="shared" si="14"/>
        <v>3168</v>
      </c>
      <c r="N83" s="86">
        <f>N7+N26+N33+N43+N69+N68+N82</f>
        <v>1296</v>
      </c>
      <c r="O83" s="74"/>
      <c r="P83" s="74"/>
      <c r="Q83" s="74"/>
      <c r="R83" s="74"/>
      <c r="S83" s="74"/>
      <c r="T83" s="74"/>
      <c r="U83" s="74"/>
      <c r="V83" s="35"/>
    </row>
  </sheetData>
  <mergeCells count="13">
    <mergeCell ref="O3:R3"/>
    <mergeCell ref="O4:P4"/>
    <mergeCell ref="Q4:R4"/>
    <mergeCell ref="S4:T4"/>
    <mergeCell ref="U4:V4"/>
    <mergeCell ref="C83:D83"/>
    <mergeCell ref="L3:L4"/>
    <mergeCell ref="M3:N3"/>
    <mergeCell ref="C3:C4"/>
    <mergeCell ref="D3:D4"/>
    <mergeCell ref="E3:E4"/>
    <mergeCell ref="F3:F4"/>
    <mergeCell ref="G3:K3"/>
  </mergeCells>
  <phoneticPr fontId="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U82"/>
  <sheetViews>
    <sheetView tabSelected="1" topLeftCell="A60" zoomScale="70" zoomScaleNormal="70" workbookViewId="0">
      <selection activeCell="D65" sqref="D65"/>
    </sheetView>
  </sheetViews>
  <sheetFormatPr defaultRowHeight="15" x14ac:dyDescent="0.25"/>
  <cols>
    <col min="3" max="3" width="15.28515625" customWidth="1"/>
    <col min="4" max="4" width="36.42578125" customWidth="1"/>
    <col min="5" max="5" width="12.42578125" bestFit="1" customWidth="1"/>
    <col min="12" max="13" width="10.28515625" customWidth="1"/>
  </cols>
  <sheetData>
    <row r="2" spans="3:21" ht="15.75" thickBot="1" x14ac:dyDescent="0.3"/>
    <row r="3" spans="3:21" ht="35.450000000000003" customHeight="1" thickBot="1" x14ac:dyDescent="0.3">
      <c r="C3" s="105" t="s">
        <v>0</v>
      </c>
      <c r="D3" s="106" t="s">
        <v>22</v>
      </c>
      <c r="E3" s="102" t="s">
        <v>1</v>
      </c>
      <c r="F3" s="102" t="s">
        <v>2</v>
      </c>
      <c r="G3" s="105" t="s">
        <v>3</v>
      </c>
      <c r="H3" s="105"/>
      <c r="I3" s="105"/>
      <c r="J3" s="105"/>
      <c r="K3" s="105"/>
      <c r="L3" s="103"/>
      <c r="M3" s="104"/>
      <c r="N3" s="107" t="s">
        <v>183</v>
      </c>
      <c r="O3" s="108"/>
      <c r="P3" s="108"/>
      <c r="Q3" s="108"/>
      <c r="R3" s="108"/>
      <c r="S3" s="108"/>
      <c r="T3" s="108"/>
      <c r="U3" s="109"/>
    </row>
    <row r="4" spans="3:21" ht="154.15" customHeight="1" thickBot="1" x14ac:dyDescent="0.3">
      <c r="C4" s="105"/>
      <c r="D4" s="106"/>
      <c r="E4" s="102"/>
      <c r="F4" s="102"/>
      <c r="G4" s="14" t="s">
        <v>23</v>
      </c>
      <c r="H4" s="15" t="s">
        <v>5</v>
      </c>
      <c r="I4" s="14" t="s">
        <v>24</v>
      </c>
      <c r="J4" s="14" t="s">
        <v>25</v>
      </c>
      <c r="K4" s="63" t="s">
        <v>6</v>
      </c>
      <c r="L4" s="63" t="s">
        <v>70</v>
      </c>
      <c r="M4" s="63" t="s">
        <v>71</v>
      </c>
      <c r="N4" s="107" t="s">
        <v>184</v>
      </c>
      <c r="O4" s="109"/>
      <c r="P4" s="110" t="s">
        <v>185</v>
      </c>
      <c r="Q4" s="109"/>
      <c r="R4" s="107" t="s">
        <v>190</v>
      </c>
      <c r="S4" s="109"/>
      <c r="T4" s="110" t="s">
        <v>191</v>
      </c>
      <c r="U4" s="109"/>
    </row>
    <row r="5" spans="3:21" ht="154.15" customHeight="1" thickBot="1" x14ac:dyDescent="0.3">
      <c r="C5" s="66"/>
      <c r="D5" s="67"/>
      <c r="E5" s="68"/>
      <c r="F5" s="68"/>
      <c r="G5" s="69"/>
      <c r="H5" s="70"/>
      <c r="I5" s="69"/>
      <c r="J5" s="69"/>
      <c r="K5" s="68"/>
      <c r="L5" s="72"/>
      <c r="M5" s="72"/>
      <c r="N5" s="87" t="s">
        <v>186</v>
      </c>
      <c r="O5" s="88" t="s">
        <v>187</v>
      </c>
      <c r="P5" s="88" t="s">
        <v>188</v>
      </c>
      <c r="Q5" s="88" t="s">
        <v>189</v>
      </c>
      <c r="R5" s="87" t="s">
        <v>192</v>
      </c>
      <c r="S5" s="88" t="s">
        <v>193</v>
      </c>
      <c r="T5" s="88" t="s">
        <v>194</v>
      </c>
      <c r="U5" s="88" t="s">
        <v>195</v>
      </c>
    </row>
    <row r="6" spans="3:21" ht="56.25" customHeight="1" thickBot="1" x14ac:dyDescent="0.3">
      <c r="C6" s="1">
        <v>1</v>
      </c>
      <c r="D6" s="2">
        <v>2</v>
      </c>
      <c r="E6" s="2">
        <v>3</v>
      </c>
      <c r="F6" s="2">
        <v>4</v>
      </c>
      <c r="G6" s="2">
        <v>5</v>
      </c>
      <c r="H6" s="2">
        <v>6</v>
      </c>
      <c r="I6" s="2">
        <v>7</v>
      </c>
      <c r="J6" s="2">
        <v>8</v>
      </c>
      <c r="K6" s="2">
        <v>9</v>
      </c>
      <c r="L6" s="30">
        <f>L82/(E82-E81-E7)</f>
        <v>0.74576271186440679</v>
      </c>
      <c r="M6" s="65">
        <f>M82/(E82-E81-E7)</f>
        <v>0.30508474576271188</v>
      </c>
      <c r="N6" s="74"/>
      <c r="O6" s="74"/>
      <c r="P6" s="74"/>
      <c r="Q6" s="74"/>
      <c r="R6" s="74"/>
      <c r="S6" s="74"/>
      <c r="T6" s="74"/>
      <c r="U6" s="35"/>
    </row>
    <row r="7" spans="3:21" ht="15.75" thickBot="1" x14ac:dyDescent="0.3">
      <c r="C7" s="10" t="s">
        <v>73</v>
      </c>
      <c r="D7" s="11" t="s">
        <v>74</v>
      </c>
      <c r="E7" s="49">
        <f t="shared" ref="E7:U7" si="0">E8+E9+E10+E11+E12+E13+E14+E15+E16+E17+E18+E19+E21+E22+E24+E25</f>
        <v>1512</v>
      </c>
      <c r="F7" s="49">
        <f t="shared" si="0"/>
        <v>6</v>
      </c>
      <c r="G7" s="49">
        <f t="shared" si="0"/>
        <v>1408</v>
      </c>
      <c r="H7" s="49">
        <f t="shared" si="0"/>
        <v>0</v>
      </c>
      <c r="I7" s="49">
        <f t="shared" si="0"/>
        <v>0</v>
      </c>
      <c r="J7" s="49">
        <f t="shared" si="0"/>
        <v>32</v>
      </c>
      <c r="K7" s="49">
        <f t="shared" si="0"/>
        <v>72</v>
      </c>
      <c r="L7" s="49">
        <f t="shared" si="0"/>
        <v>0</v>
      </c>
      <c r="M7" s="49">
        <f t="shared" si="0"/>
        <v>0</v>
      </c>
      <c r="N7" s="49">
        <f t="shared" si="0"/>
        <v>628</v>
      </c>
      <c r="O7" s="49">
        <f t="shared" si="0"/>
        <v>884</v>
      </c>
      <c r="P7" s="49">
        <f t="shared" si="0"/>
        <v>0</v>
      </c>
      <c r="Q7" s="49">
        <f t="shared" si="0"/>
        <v>0</v>
      </c>
      <c r="R7" s="49">
        <f t="shared" si="0"/>
        <v>0</v>
      </c>
      <c r="S7" s="49">
        <f t="shared" si="0"/>
        <v>0</v>
      </c>
      <c r="T7" s="49">
        <f t="shared" si="0"/>
        <v>0</v>
      </c>
      <c r="U7" s="49">
        <f t="shared" si="0"/>
        <v>0</v>
      </c>
    </row>
    <row r="8" spans="3:21" ht="15.75" thickBot="1" x14ac:dyDescent="0.3">
      <c r="C8" s="20" t="s">
        <v>75</v>
      </c>
      <c r="D8" s="34" t="s">
        <v>76</v>
      </c>
      <c r="E8" s="2">
        <v>106</v>
      </c>
      <c r="F8" s="2"/>
      <c r="G8" s="2">
        <v>94</v>
      </c>
      <c r="H8" s="2"/>
      <c r="I8" s="2"/>
      <c r="J8" s="2"/>
      <c r="K8" s="2">
        <v>12</v>
      </c>
      <c r="L8" s="35"/>
      <c r="M8" s="74"/>
      <c r="N8" s="3">
        <v>48</v>
      </c>
      <c r="O8" s="2">
        <v>58</v>
      </c>
      <c r="P8" s="74"/>
      <c r="Q8" s="74"/>
      <c r="R8" s="74"/>
      <c r="S8" s="74"/>
      <c r="T8" s="74"/>
      <c r="U8" s="35"/>
    </row>
    <row r="9" spans="3:21" ht="15.75" thickBot="1" x14ac:dyDescent="0.3">
      <c r="C9" s="20" t="s">
        <v>77</v>
      </c>
      <c r="D9" s="34" t="s">
        <v>78</v>
      </c>
      <c r="E9" s="2">
        <v>118</v>
      </c>
      <c r="F9" s="2"/>
      <c r="G9" s="2">
        <v>118</v>
      </c>
      <c r="H9" s="2"/>
      <c r="I9" s="2"/>
      <c r="J9" s="2"/>
      <c r="K9" s="2"/>
      <c r="L9" s="35"/>
      <c r="M9" s="74"/>
      <c r="N9" s="3">
        <v>50</v>
      </c>
      <c r="O9" s="2">
        <v>68</v>
      </c>
      <c r="P9" s="74"/>
      <c r="Q9" s="74"/>
      <c r="R9" s="74"/>
      <c r="S9" s="74"/>
      <c r="T9" s="74"/>
      <c r="U9" s="35"/>
    </row>
    <row r="10" spans="3:21" ht="15.75" thickBot="1" x14ac:dyDescent="0.3">
      <c r="C10" s="20" t="s">
        <v>79</v>
      </c>
      <c r="D10" s="34" t="s">
        <v>80</v>
      </c>
      <c r="E10" s="2">
        <v>180</v>
      </c>
      <c r="F10" s="2"/>
      <c r="G10" s="2">
        <v>150</v>
      </c>
      <c r="H10" s="2"/>
      <c r="I10" s="2"/>
      <c r="J10" s="2"/>
      <c r="K10" s="2">
        <v>30</v>
      </c>
      <c r="L10" s="35"/>
      <c r="M10" s="74"/>
      <c r="N10" s="3">
        <v>76</v>
      </c>
      <c r="O10" s="2">
        <v>104</v>
      </c>
      <c r="P10" s="74"/>
      <c r="Q10" s="74"/>
      <c r="R10" s="74"/>
      <c r="S10" s="74"/>
      <c r="T10" s="74"/>
      <c r="U10" s="35"/>
    </row>
    <row r="11" spans="3:21" ht="15.75" thickBot="1" x14ac:dyDescent="0.3">
      <c r="C11" s="20" t="s">
        <v>81</v>
      </c>
      <c r="D11" s="34" t="s">
        <v>82</v>
      </c>
      <c r="E11" s="2">
        <v>96</v>
      </c>
      <c r="F11" s="2"/>
      <c r="G11" s="2">
        <v>96</v>
      </c>
      <c r="H11" s="2"/>
      <c r="I11" s="2"/>
      <c r="J11" s="2"/>
      <c r="K11" s="2"/>
      <c r="L11" s="35"/>
      <c r="M11" s="74"/>
      <c r="N11" s="3">
        <v>32</v>
      </c>
      <c r="O11" s="2">
        <v>64</v>
      </c>
      <c r="P11" s="74"/>
      <c r="Q11" s="74"/>
      <c r="R11" s="74"/>
      <c r="S11" s="74"/>
      <c r="T11" s="74"/>
      <c r="U11" s="35"/>
    </row>
    <row r="12" spans="3:21" ht="15.75" thickBot="1" x14ac:dyDescent="0.3">
      <c r="C12" s="20" t="s">
        <v>83</v>
      </c>
      <c r="D12" s="34" t="s">
        <v>84</v>
      </c>
      <c r="E12" s="2">
        <v>78</v>
      </c>
      <c r="F12" s="2"/>
      <c r="G12" s="2">
        <v>78</v>
      </c>
      <c r="H12" s="2"/>
      <c r="I12" s="2"/>
      <c r="J12" s="2"/>
      <c r="K12" s="2"/>
      <c r="L12" s="35"/>
      <c r="M12" s="74"/>
      <c r="N12" s="3">
        <v>32</v>
      </c>
      <c r="O12" s="2">
        <v>46</v>
      </c>
      <c r="P12" s="74"/>
      <c r="Q12" s="74"/>
      <c r="R12" s="74"/>
      <c r="S12" s="74"/>
      <c r="T12" s="74"/>
      <c r="U12" s="35"/>
    </row>
    <row r="13" spans="3:21" ht="15.75" thickBot="1" x14ac:dyDescent="0.3">
      <c r="C13" s="20" t="s">
        <v>85</v>
      </c>
      <c r="D13" s="34" t="s">
        <v>86</v>
      </c>
      <c r="E13" s="2">
        <v>78</v>
      </c>
      <c r="F13" s="2"/>
      <c r="G13" s="2">
        <v>78</v>
      </c>
      <c r="H13" s="2"/>
      <c r="I13" s="2"/>
      <c r="J13" s="2"/>
      <c r="K13" s="2"/>
      <c r="L13" s="35"/>
      <c r="M13" s="74"/>
      <c r="N13" s="3">
        <v>32</v>
      </c>
      <c r="O13" s="2">
        <v>46</v>
      </c>
      <c r="P13" s="74"/>
      <c r="Q13" s="74"/>
      <c r="R13" s="74"/>
      <c r="S13" s="74"/>
      <c r="T13" s="74"/>
      <c r="U13" s="35"/>
    </row>
    <row r="14" spans="3:21" ht="15.75" thickBot="1" x14ac:dyDescent="0.3">
      <c r="C14" s="20" t="s">
        <v>87</v>
      </c>
      <c r="D14" s="34" t="s">
        <v>88</v>
      </c>
      <c r="E14" s="2">
        <v>134</v>
      </c>
      <c r="F14" s="2"/>
      <c r="G14" s="2">
        <v>134</v>
      </c>
      <c r="H14" s="2"/>
      <c r="I14" s="2"/>
      <c r="J14" s="2"/>
      <c r="K14" s="2"/>
      <c r="L14" s="35"/>
      <c r="M14" s="74"/>
      <c r="N14" s="3">
        <v>64</v>
      </c>
      <c r="O14" s="2">
        <v>70</v>
      </c>
      <c r="P14" s="74"/>
      <c r="Q14" s="74"/>
      <c r="R14" s="74"/>
      <c r="S14" s="74"/>
      <c r="T14" s="74"/>
      <c r="U14" s="35"/>
    </row>
    <row r="15" spans="3:21" ht="15.75" thickBot="1" x14ac:dyDescent="0.3">
      <c r="C15" s="20" t="s">
        <v>89</v>
      </c>
      <c r="D15" s="34" t="s">
        <v>90</v>
      </c>
      <c r="E15" s="2">
        <v>46</v>
      </c>
      <c r="F15" s="2"/>
      <c r="G15" s="2">
        <v>46</v>
      </c>
      <c r="H15" s="2"/>
      <c r="I15" s="2"/>
      <c r="J15" s="2"/>
      <c r="K15" s="2"/>
      <c r="L15" s="35"/>
      <c r="M15" s="74"/>
      <c r="N15" s="3"/>
      <c r="O15" s="2">
        <v>46</v>
      </c>
      <c r="P15" s="74"/>
      <c r="Q15" s="74"/>
      <c r="R15" s="74"/>
      <c r="S15" s="74"/>
      <c r="T15" s="74"/>
      <c r="U15" s="35"/>
    </row>
    <row r="16" spans="3:21" ht="15.75" thickBot="1" x14ac:dyDescent="0.3">
      <c r="C16" s="20" t="s">
        <v>91</v>
      </c>
      <c r="D16" s="34" t="s">
        <v>92</v>
      </c>
      <c r="E16" s="2">
        <v>78</v>
      </c>
      <c r="F16" s="2"/>
      <c r="G16" s="2">
        <v>78</v>
      </c>
      <c r="H16" s="2"/>
      <c r="I16" s="2"/>
      <c r="J16" s="2"/>
      <c r="K16" s="2"/>
      <c r="L16" s="35"/>
      <c r="M16" s="74"/>
      <c r="N16" s="3">
        <v>32</v>
      </c>
      <c r="O16" s="2">
        <v>46</v>
      </c>
      <c r="P16" s="74"/>
      <c r="Q16" s="74"/>
      <c r="R16" s="74"/>
      <c r="S16" s="74"/>
      <c r="T16" s="74"/>
      <c r="U16" s="35"/>
    </row>
    <row r="17" spans="3:21" ht="15.75" thickBot="1" x14ac:dyDescent="0.3">
      <c r="C17" s="20" t="s">
        <v>93</v>
      </c>
      <c r="D17" s="34" t="s">
        <v>35</v>
      </c>
      <c r="E17" s="2">
        <v>78</v>
      </c>
      <c r="F17" s="2"/>
      <c r="G17" s="2">
        <v>78</v>
      </c>
      <c r="H17" s="2"/>
      <c r="I17" s="2"/>
      <c r="J17" s="2"/>
      <c r="K17" s="2"/>
      <c r="L17" s="35"/>
      <c r="M17" s="74"/>
      <c r="N17" s="3">
        <v>32</v>
      </c>
      <c r="O17" s="2">
        <v>46</v>
      </c>
      <c r="P17" s="74"/>
      <c r="Q17" s="74"/>
      <c r="R17" s="74"/>
      <c r="S17" s="74"/>
      <c r="T17" s="74"/>
      <c r="U17" s="35"/>
    </row>
    <row r="18" spans="3:21" ht="15.75" thickBot="1" x14ac:dyDescent="0.3">
      <c r="C18" s="20" t="s">
        <v>94</v>
      </c>
      <c r="D18" s="34" t="s">
        <v>95</v>
      </c>
      <c r="E18" s="2">
        <v>78</v>
      </c>
      <c r="F18" s="2"/>
      <c r="G18" s="2">
        <v>78</v>
      </c>
      <c r="H18" s="2"/>
      <c r="I18" s="2"/>
      <c r="J18" s="2"/>
      <c r="K18" s="2"/>
      <c r="L18" s="35"/>
      <c r="M18" s="74"/>
      <c r="N18" s="3">
        <v>32</v>
      </c>
      <c r="O18" s="2">
        <v>46</v>
      </c>
      <c r="P18" s="74"/>
      <c r="Q18" s="74"/>
      <c r="R18" s="74"/>
      <c r="S18" s="74"/>
      <c r="T18" s="74"/>
      <c r="U18" s="35"/>
    </row>
    <row r="19" spans="3:21" ht="15.75" thickBot="1" x14ac:dyDescent="0.3">
      <c r="C19" s="20" t="s">
        <v>96</v>
      </c>
      <c r="D19" s="34" t="s">
        <v>97</v>
      </c>
      <c r="E19" s="2">
        <v>36</v>
      </c>
      <c r="F19" s="2"/>
      <c r="G19" s="2">
        <v>4</v>
      </c>
      <c r="H19" s="2"/>
      <c r="I19" s="2"/>
      <c r="J19" s="2">
        <v>32</v>
      </c>
      <c r="K19" s="2"/>
      <c r="L19" s="35"/>
      <c r="M19" s="74"/>
      <c r="N19" s="3">
        <v>4</v>
      </c>
      <c r="O19" s="2">
        <v>32</v>
      </c>
      <c r="P19" s="74"/>
      <c r="Q19" s="74"/>
      <c r="R19" s="74"/>
      <c r="S19" s="74"/>
      <c r="T19" s="74"/>
      <c r="U19" s="35"/>
    </row>
    <row r="20" spans="3:21" ht="26.25" thickBot="1" x14ac:dyDescent="0.3">
      <c r="C20" s="10"/>
      <c r="D20" s="11" t="s">
        <v>98</v>
      </c>
      <c r="E20" s="49">
        <f>E21+E22</f>
        <v>298</v>
      </c>
      <c r="F20" s="49">
        <f t="shared" ref="F20:U20" si="1">F21+F22</f>
        <v>0</v>
      </c>
      <c r="G20" s="49">
        <f t="shared" si="1"/>
        <v>268</v>
      </c>
      <c r="H20" s="49">
        <f t="shared" si="1"/>
        <v>0</v>
      </c>
      <c r="I20" s="49">
        <f t="shared" si="1"/>
        <v>0</v>
      </c>
      <c r="J20" s="49">
        <f t="shared" si="1"/>
        <v>0</v>
      </c>
      <c r="K20" s="49">
        <f t="shared" si="1"/>
        <v>30</v>
      </c>
      <c r="L20" s="49">
        <f t="shared" si="1"/>
        <v>0</v>
      </c>
      <c r="M20" s="49">
        <f t="shared" si="1"/>
        <v>0</v>
      </c>
      <c r="N20" s="49">
        <f t="shared" si="1"/>
        <v>126</v>
      </c>
      <c r="O20" s="49">
        <f t="shared" si="1"/>
        <v>172</v>
      </c>
      <c r="P20" s="49">
        <f t="shared" si="1"/>
        <v>0</v>
      </c>
      <c r="Q20" s="49">
        <f t="shared" si="1"/>
        <v>0</v>
      </c>
      <c r="R20" s="49">
        <f t="shared" si="1"/>
        <v>0</v>
      </c>
      <c r="S20" s="49">
        <f t="shared" si="1"/>
        <v>0</v>
      </c>
      <c r="T20" s="49">
        <f t="shared" si="1"/>
        <v>0</v>
      </c>
      <c r="U20" s="49">
        <f t="shared" si="1"/>
        <v>0</v>
      </c>
    </row>
    <row r="21" spans="3:21" ht="15.75" thickBot="1" x14ac:dyDescent="0.3">
      <c r="C21" s="34" t="s">
        <v>99</v>
      </c>
      <c r="D21" s="34" t="s">
        <v>100</v>
      </c>
      <c r="E21" s="2">
        <v>118</v>
      </c>
      <c r="F21" s="2"/>
      <c r="G21" s="2">
        <v>118</v>
      </c>
      <c r="H21" s="2"/>
      <c r="I21" s="2"/>
      <c r="J21" s="2"/>
      <c r="K21" s="2"/>
      <c r="L21" s="35"/>
      <c r="M21" s="74"/>
      <c r="N21" s="3">
        <v>50</v>
      </c>
      <c r="O21" s="3">
        <v>68</v>
      </c>
      <c r="P21" s="3"/>
      <c r="Q21" s="74"/>
      <c r="R21" s="74"/>
      <c r="S21" s="74"/>
      <c r="T21" s="74"/>
      <c r="U21" s="35"/>
    </row>
    <row r="22" spans="3:21" ht="15.75" thickBot="1" x14ac:dyDescent="0.3">
      <c r="C22" s="34" t="s">
        <v>101</v>
      </c>
      <c r="D22" s="34" t="s">
        <v>102</v>
      </c>
      <c r="E22" s="2">
        <v>180</v>
      </c>
      <c r="F22" s="2"/>
      <c r="G22" s="2">
        <v>150</v>
      </c>
      <c r="H22" s="2"/>
      <c r="I22" s="2"/>
      <c r="J22" s="2"/>
      <c r="K22" s="2">
        <v>30</v>
      </c>
      <c r="L22" s="35"/>
      <c r="M22" s="74"/>
      <c r="N22" s="3">
        <v>76</v>
      </c>
      <c r="O22" s="3">
        <v>104</v>
      </c>
      <c r="P22" s="3"/>
      <c r="Q22" s="74"/>
      <c r="R22" s="74"/>
      <c r="S22" s="74"/>
      <c r="T22" s="74"/>
      <c r="U22" s="35"/>
    </row>
    <row r="23" spans="3:21" ht="15.75" thickBot="1" x14ac:dyDescent="0.3">
      <c r="C23" s="10" t="s">
        <v>103</v>
      </c>
      <c r="D23" s="11" t="s">
        <v>104</v>
      </c>
      <c r="E23" s="49">
        <f t="shared" ref="E23:K23" si="2">E25+E24</f>
        <v>108</v>
      </c>
      <c r="F23" s="49">
        <f t="shared" si="2"/>
        <v>6</v>
      </c>
      <c r="G23" s="49">
        <f t="shared" si="2"/>
        <v>108</v>
      </c>
      <c r="H23" s="49">
        <f t="shared" si="2"/>
        <v>0</v>
      </c>
      <c r="I23" s="49">
        <f t="shared" si="2"/>
        <v>0</v>
      </c>
      <c r="J23" s="49">
        <f t="shared" si="2"/>
        <v>0</v>
      </c>
      <c r="K23" s="49">
        <f t="shared" si="2"/>
        <v>0</v>
      </c>
      <c r="L23" s="51"/>
      <c r="M23" s="73"/>
      <c r="N23" s="89"/>
      <c r="O23" s="89"/>
      <c r="P23" s="89"/>
      <c r="Q23" s="89"/>
      <c r="R23" s="89"/>
      <c r="S23" s="89"/>
      <c r="T23" s="89"/>
      <c r="U23" s="90"/>
    </row>
    <row r="24" spans="3:21" ht="15.75" thickBot="1" x14ac:dyDescent="0.3">
      <c r="C24" s="20" t="s">
        <v>105</v>
      </c>
      <c r="D24" s="34" t="s">
        <v>106</v>
      </c>
      <c r="E24" s="2">
        <v>72</v>
      </c>
      <c r="F24" s="38">
        <v>6</v>
      </c>
      <c r="G24" s="2">
        <v>72</v>
      </c>
      <c r="H24" s="2"/>
      <c r="I24" s="2"/>
      <c r="J24" s="2"/>
      <c r="K24" s="2"/>
      <c r="L24" s="35"/>
      <c r="M24" s="74"/>
      <c r="N24" s="3">
        <v>52</v>
      </c>
      <c r="O24" s="3">
        <v>20</v>
      </c>
      <c r="P24" s="3"/>
      <c r="Q24" s="74"/>
      <c r="R24" s="74"/>
      <c r="S24" s="74"/>
      <c r="T24" s="74"/>
      <c r="U24" s="35"/>
    </row>
    <row r="25" spans="3:21" ht="15.75" thickBot="1" x14ac:dyDescent="0.3">
      <c r="C25" s="20" t="s">
        <v>96</v>
      </c>
      <c r="D25" s="34" t="s">
        <v>108</v>
      </c>
      <c r="E25" s="2">
        <v>36</v>
      </c>
      <c r="F25" s="2"/>
      <c r="G25" s="2">
        <v>36</v>
      </c>
      <c r="H25" s="2"/>
      <c r="I25" s="2"/>
      <c r="J25" s="2"/>
      <c r="K25" s="2"/>
      <c r="L25" s="35"/>
      <c r="M25" s="74"/>
      <c r="N25" s="3">
        <v>16</v>
      </c>
      <c r="O25" s="3">
        <v>20</v>
      </c>
      <c r="P25" s="3"/>
      <c r="Q25" s="74"/>
      <c r="R25" s="74"/>
      <c r="S25" s="74"/>
      <c r="T25" s="74"/>
      <c r="U25" s="35"/>
    </row>
    <row r="26" spans="3:21" ht="15.75" thickBot="1" x14ac:dyDescent="0.3">
      <c r="C26" s="10" t="s">
        <v>26</v>
      </c>
      <c r="D26" s="11" t="s">
        <v>27</v>
      </c>
      <c r="E26" s="12">
        <f>E27+E28+E29+E30+E31+E32</f>
        <v>510</v>
      </c>
      <c r="F26" s="12">
        <f>F27+F28+F29+F30+F31+F32</f>
        <v>304</v>
      </c>
      <c r="G26" s="12">
        <f t="shared" ref="G26:J26" si="3">G27+G28+G29+G30+G31+G32</f>
        <v>486</v>
      </c>
      <c r="H26" s="12">
        <f t="shared" si="3"/>
        <v>0</v>
      </c>
      <c r="I26" s="12">
        <f t="shared" si="3"/>
        <v>0</v>
      </c>
      <c r="J26" s="12">
        <f t="shared" si="3"/>
        <v>10</v>
      </c>
      <c r="K26" s="12">
        <f>K27+K28+K29+K30+K31+K32</f>
        <v>14</v>
      </c>
      <c r="L26" s="12">
        <f t="shared" ref="L26:U26" si="4">L27+L28+L29+L30+L31+L32</f>
        <v>510</v>
      </c>
      <c r="M26" s="12">
        <f t="shared" si="4"/>
        <v>0</v>
      </c>
      <c r="N26" s="12">
        <f t="shared" si="4"/>
        <v>0</v>
      </c>
      <c r="O26" s="12">
        <f t="shared" si="4"/>
        <v>0</v>
      </c>
      <c r="P26" s="12">
        <f t="shared" si="4"/>
        <v>202</v>
      </c>
      <c r="Q26" s="12">
        <f t="shared" si="4"/>
        <v>106</v>
      </c>
      <c r="R26" s="12">
        <f t="shared" si="4"/>
        <v>58</v>
      </c>
      <c r="S26" s="12">
        <f t="shared" si="4"/>
        <v>58</v>
      </c>
      <c r="T26" s="12">
        <f t="shared" si="4"/>
        <v>24</v>
      </c>
      <c r="U26" s="12">
        <f t="shared" si="4"/>
        <v>62</v>
      </c>
    </row>
    <row r="27" spans="3:21" ht="15.75" thickBot="1" x14ac:dyDescent="0.3">
      <c r="C27" s="18" t="s">
        <v>28</v>
      </c>
      <c r="D27" s="13" t="s">
        <v>29</v>
      </c>
      <c r="E27" s="7">
        <v>54</v>
      </c>
      <c r="F27" s="7"/>
      <c r="G27" s="7">
        <v>48</v>
      </c>
      <c r="H27" s="7"/>
      <c r="I27" s="7"/>
      <c r="J27" s="7">
        <v>2</v>
      </c>
      <c r="K27" s="7">
        <v>4</v>
      </c>
      <c r="L27" s="7">
        <v>54</v>
      </c>
      <c r="M27" s="76"/>
      <c r="N27" s="3"/>
      <c r="O27" s="3"/>
      <c r="P27" s="3">
        <v>28</v>
      </c>
      <c r="Q27" s="3">
        <v>26</v>
      </c>
      <c r="R27" s="3"/>
      <c r="S27" s="3"/>
      <c r="T27" s="3"/>
      <c r="U27" s="3"/>
    </row>
    <row r="28" spans="3:21" ht="26.25" thickBot="1" x14ac:dyDescent="0.3">
      <c r="C28" s="18" t="s">
        <v>30</v>
      </c>
      <c r="D28" s="13" t="s">
        <v>31</v>
      </c>
      <c r="E28" s="7">
        <v>144</v>
      </c>
      <c r="F28" s="40">
        <v>134</v>
      </c>
      <c r="G28" s="7">
        <v>134</v>
      </c>
      <c r="H28" s="7"/>
      <c r="I28" s="7"/>
      <c r="J28" s="7">
        <v>4</v>
      </c>
      <c r="K28" s="7">
        <v>6</v>
      </c>
      <c r="L28" s="7">
        <v>144</v>
      </c>
      <c r="M28" s="76"/>
      <c r="N28" s="3"/>
      <c r="O28" s="3"/>
      <c r="P28" s="3">
        <v>42</v>
      </c>
      <c r="Q28" s="3">
        <v>40</v>
      </c>
      <c r="R28" s="3">
        <v>30</v>
      </c>
      <c r="S28" s="3">
        <v>32</v>
      </c>
      <c r="T28" s="3"/>
      <c r="U28" s="3"/>
    </row>
    <row r="29" spans="3:21" ht="15.75" thickBot="1" x14ac:dyDescent="0.3">
      <c r="C29" s="18" t="s">
        <v>32</v>
      </c>
      <c r="D29" s="13" t="s">
        <v>33</v>
      </c>
      <c r="E29" s="7">
        <v>68</v>
      </c>
      <c r="F29" s="40"/>
      <c r="G29" s="7">
        <v>68</v>
      </c>
      <c r="H29" s="7"/>
      <c r="I29" s="7"/>
      <c r="J29" s="7"/>
      <c r="K29" s="7"/>
      <c r="L29" s="7">
        <v>68</v>
      </c>
      <c r="M29" s="76"/>
      <c r="N29" s="3"/>
      <c r="O29" s="3"/>
      <c r="P29" s="3">
        <v>68</v>
      </c>
      <c r="Q29" s="3"/>
      <c r="R29" s="3"/>
      <c r="S29" s="3"/>
      <c r="T29" s="3"/>
      <c r="U29" s="3"/>
    </row>
    <row r="30" spans="3:21" ht="15.75" thickBot="1" x14ac:dyDescent="0.3">
      <c r="C30" s="18" t="s">
        <v>34</v>
      </c>
      <c r="D30" s="13" t="s">
        <v>35</v>
      </c>
      <c r="E30" s="7">
        <v>172</v>
      </c>
      <c r="F30" s="40">
        <v>170</v>
      </c>
      <c r="G30" s="7">
        <v>172</v>
      </c>
      <c r="H30" s="7"/>
      <c r="I30" s="7"/>
      <c r="J30" s="7"/>
      <c r="K30" s="7"/>
      <c r="L30" s="7">
        <v>172</v>
      </c>
      <c r="M30" s="76"/>
      <c r="N30" s="3"/>
      <c r="O30" s="3"/>
      <c r="P30" s="3">
        <v>28</v>
      </c>
      <c r="Q30" s="3">
        <v>40</v>
      </c>
      <c r="R30" s="3">
        <v>28</v>
      </c>
      <c r="S30" s="3">
        <v>26</v>
      </c>
      <c r="T30" s="3">
        <v>24</v>
      </c>
      <c r="U30" s="3">
        <v>26</v>
      </c>
    </row>
    <row r="31" spans="3:21" ht="15.75" thickBot="1" x14ac:dyDescent="0.3">
      <c r="C31" s="18" t="s">
        <v>36</v>
      </c>
      <c r="D31" s="13" t="s">
        <v>37</v>
      </c>
      <c r="E31" s="7">
        <v>36</v>
      </c>
      <c r="F31" s="7"/>
      <c r="G31" s="7">
        <v>32</v>
      </c>
      <c r="H31" s="7"/>
      <c r="I31" s="7"/>
      <c r="J31" s="7"/>
      <c r="K31" s="7">
        <v>4</v>
      </c>
      <c r="L31" s="7">
        <v>36</v>
      </c>
      <c r="M31" s="76"/>
      <c r="N31" s="3"/>
      <c r="O31" s="3"/>
      <c r="P31" s="3">
        <v>36</v>
      </c>
      <c r="Q31" s="3"/>
      <c r="R31" s="3"/>
      <c r="S31" s="3"/>
      <c r="T31" s="3"/>
      <c r="U31" s="3"/>
    </row>
    <row r="32" spans="3:21" ht="15.75" thickBot="1" x14ac:dyDescent="0.3">
      <c r="C32" s="18" t="s">
        <v>38</v>
      </c>
      <c r="D32" s="13" t="s">
        <v>39</v>
      </c>
      <c r="E32" s="7">
        <v>36</v>
      </c>
      <c r="F32" s="7"/>
      <c r="G32" s="7">
        <v>32</v>
      </c>
      <c r="H32" s="7"/>
      <c r="I32" s="7"/>
      <c r="J32" s="7">
        <v>4</v>
      </c>
      <c r="K32" s="7"/>
      <c r="L32" s="7">
        <v>36</v>
      </c>
      <c r="M32" s="76"/>
      <c r="N32" s="3"/>
      <c r="O32" s="3"/>
      <c r="P32" s="3"/>
      <c r="Q32" s="3"/>
      <c r="R32" s="3"/>
      <c r="S32" s="3"/>
      <c r="T32" s="3"/>
      <c r="U32" s="3">
        <v>36</v>
      </c>
    </row>
    <row r="33" spans="3:21" ht="15.75" thickBot="1" x14ac:dyDescent="0.3">
      <c r="C33" s="10" t="s">
        <v>7</v>
      </c>
      <c r="D33" s="10" t="s">
        <v>8</v>
      </c>
      <c r="E33" s="12">
        <f>E34+E35+E36+E37+E38+E39+E40+E41+E42+E43+E44</f>
        <v>750</v>
      </c>
      <c r="F33" s="12">
        <f t="shared" ref="F33:M33" si="5">F34+F35+F36+F37+F38+F39+F40+F41+F42+F43+F44</f>
        <v>260</v>
      </c>
      <c r="G33" s="12">
        <f t="shared" si="5"/>
        <v>684</v>
      </c>
      <c r="H33" s="12">
        <f t="shared" si="5"/>
        <v>0</v>
      </c>
      <c r="I33" s="12">
        <f t="shared" si="5"/>
        <v>0</v>
      </c>
      <c r="J33" s="12">
        <f t="shared" si="5"/>
        <v>26</v>
      </c>
      <c r="K33" s="12">
        <f t="shared" si="5"/>
        <v>40</v>
      </c>
      <c r="L33" s="12">
        <f t="shared" si="5"/>
        <v>624</v>
      </c>
      <c r="M33" s="12">
        <f t="shared" si="5"/>
        <v>126</v>
      </c>
      <c r="N33" s="12">
        <f t="shared" ref="N33" si="6">N34+N35+N36+N37+N38+N39+N40+N41+N42+N43+N44</f>
        <v>0</v>
      </c>
      <c r="O33" s="12">
        <f t="shared" ref="O33" si="7">O34+O35+O36+O37+O38+O39+O40+O41+O42+O43+O44</f>
        <v>0</v>
      </c>
      <c r="P33" s="12">
        <f t="shared" ref="P33" si="8">P34+P35+P36+P37+P38+P39+P40+P41+P42+P43+P44</f>
        <v>214</v>
      </c>
      <c r="Q33" s="12">
        <f t="shared" ref="Q33" si="9">Q34+Q35+Q36+Q37+Q38+Q39+Q40+Q41+Q42+Q43+Q44</f>
        <v>200</v>
      </c>
      <c r="R33" s="12">
        <f t="shared" ref="R33" si="10">R34+R35+R36+R37+R38+R39+R40+R41+R42+R43+R44</f>
        <v>110</v>
      </c>
      <c r="S33" s="12">
        <f t="shared" ref="S33" si="11">S34+S35+S36+S37+S38+S39+S40+S41+S42+S43+S44</f>
        <v>58</v>
      </c>
      <c r="T33" s="12">
        <f t="shared" ref="T33" si="12">T34+T35+T36+T37+T38+T39+T40+T41+T42+T43+T44</f>
        <v>48</v>
      </c>
      <c r="U33" s="12">
        <f t="shared" ref="U33" si="13">U34+U35+U36+U37+U38+U39+U40+U41+U42+U43+U44</f>
        <v>120</v>
      </c>
    </row>
    <row r="34" spans="3:21" ht="15.75" thickBot="1" x14ac:dyDescent="0.3">
      <c r="C34" s="20" t="s">
        <v>9</v>
      </c>
      <c r="D34" s="39" t="s">
        <v>110</v>
      </c>
      <c r="E34" s="3">
        <v>72</v>
      </c>
      <c r="F34" s="41">
        <v>28</v>
      </c>
      <c r="G34" s="3">
        <v>68</v>
      </c>
      <c r="H34" s="3"/>
      <c r="I34" s="3"/>
      <c r="J34" s="3"/>
      <c r="K34" s="3">
        <v>4</v>
      </c>
      <c r="L34" s="3">
        <v>72</v>
      </c>
      <c r="M34" s="77"/>
      <c r="N34" s="74"/>
      <c r="O34" s="74"/>
      <c r="P34" s="3">
        <v>30</v>
      </c>
      <c r="Q34" s="3">
        <v>42</v>
      </c>
      <c r="R34" s="3"/>
      <c r="S34" s="3"/>
      <c r="T34" s="3"/>
      <c r="U34" s="3"/>
    </row>
    <row r="35" spans="3:21" ht="15.75" thickBot="1" x14ac:dyDescent="0.3">
      <c r="C35" s="20" t="s">
        <v>40</v>
      </c>
      <c r="D35" s="39" t="s">
        <v>111</v>
      </c>
      <c r="E35" s="3">
        <v>72</v>
      </c>
      <c r="F35" s="41">
        <v>36</v>
      </c>
      <c r="G35" s="3">
        <v>68</v>
      </c>
      <c r="H35" s="3"/>
      <c r="I35" s="3"/>
      <c r="J35" s="3"/>
      <c r="K35" s="3">
        <v>4</v>
      </c>
      <c r="L35" s="3">
        <v>72</v>
      </c>
      <c r="M35" s="77"/>
      <c r="N35" s="74"/>
      <c r="O35" s="74"/>
      <c r="P35" s="3">
        <v>30</v>
      </c>
      <c r="Q35" s="3">
        <v>42</v>
      </c>
      <c r="R35" s="3"/>
      <c r="S35" s="3"/>
      <c r="T35" s="3"/>
      <c r="U35" s="3"/>
    </row>
    <row r="36" spans="3:21" ht="15.75" thickBot="1" x14ac:dyDescent="0.3">
      <c r="C36" s="20" t="s">
        <v>41</v>
      </c>
      <c r="D36" s="39" t="s">
        <v>112</v>
      </c>
      <c r="E36" s="3">
        <v>62</v>
      </c>
      <c r="F36" s="41">
        <v>16</v>
      </c>
      <c r="G36" s="3">
        <v>56</v>
      </c>
      <c r="H36" s="3"/>
      <c r="I36" s="3"/>
      <c r="J36" s="3">
        <v>2</v>
      </c>
      <c r="K36" s="3">
        <v>4</v>
      </c>
      <c r="L36" s="3">
        <v>62</v>
      </c>
      <c r="M36" s="77"/>
      <c r="N36" s="74"/>
      <c r="O36" s="74"/>
      <c r="P36" s="3"/>
      <c r="Q36" s="3"/>
      <c r="R36" s="3">
        <v>62</v>
      </c>
      <c r="S36" s="3"/>
      <c r="T36" s="3"/>
      <c r="U36" s="3"/>
    </row>
    <row r="37" spans="3:21" ht="26.25" thickBot="1" x14ac:dyDescent="0.3">
      <c r="C37" s="20" t="s">
        <v>42</v>
      </c>
      <c r="D37" s="39" t="s">
        <v>113</v>
      </c>
      <c r="E37" s="3">
        <v>56</v>
      </c>
      <c r="F37" s="41">
        <v>16</v>
      </c>
      <c r="G37" s="3">
        <v>54</v>
      </c>
      <c r="H37" s="3"/>
      <c r="I37" s="3"/>
      <c r="J37" s="3"/>
      <c r="K37" s="3">
        <v>2</v>
      </c>
      <c r="L37" s="3">
        <v>56</v>
      </c>
      <c r="M37" s="77"/>
      <c r="N37" s="74"/>
      <c r="O37" s="74"/>
      <c r="P37" s="3">
        <v>56</v>
      </c>
      <c r="Q37" s="3"/>
      <c r="R37" s="3"/>
      <c r="S37" s="3"/>
      <c r="T37" s="3"/>
      <c r="U37" s="3"/>
    </row>
    <row r="38" spans="3:21" ht="26.25" thickBot="1" x14ac:dyDescent="0.3">
      <c r="C38" s="20" t="s">
        <v>43</v>
      </c>
      <c r="D38" s="39" t="s">
        <v>114</v>
      </c>
      <c r="E38" s="3">
        <v>66</v>
      </c>
      <c r="F38" s="41">
        <v>20</v>
      </c>
      <c r="G38" s="3">
        <v>60</v>
      </c>
      <c r="H38" s="3"/>
      <c r="I38" s="3"/>
      <c r="J38" s="3">
        <v>2</v>
      </c>
      <c r="K38" s="3">
        <v>4</v>
      </c>
      <c r="L38" s="3">
        <v>66</v>
      </c>
      <c r="M38" s="77"/>
      <c r="N38" s="74"/>
      <c r="O38" s="74"/>
      <c r="P38" s="3"/>
      <c r="Q38" s="3">
        <v>66</v>
      </c>
      <c r="R38" s="3"/>
      <c r="S38" s="3"/>
      <c r="T38" s="3"/>
      <c r="U38" s="3"/>
    </row>
    <row r="39" spans="3:21" ht="15.75" thickBot="1" x14ac:dyDescent="0.3">
      <c r="C39" s="20" t="s">
        <v>44</v>
      </c>
      <c r="D39" s="39" t="s">
        <v>59</v>
      </c>
      <c r="E39" s="3">
        <v>58</v>
      </c>
      <c r="F39" s="41"/>
      <c r="G39" s="3">
        <v>52</v>
      </c>
      <c r="H39" s="3"/>
      <c r="I39" s="3"/>
      <c r="J39" s="3">
        <v>2</v>
      </c>
      <c r="K39" s="3">
        <v>4</v>
      </c>
      <c r="L39" s="3">
        <v>58</v>
      </c>
      <c r="M39" s="77"/>
      <c r="N39" s="74"/>
      <c r="O39" s="74"/>
      <c r="P39" s="3"/>
      <c r="Q39" s="3"/>
      <c r="R39" s="3"/>
      <c r="S39" s="3"/>
      <c r="T39" s="3">
        <v>24</v>
      </c>
      <c r="U39" s="3">
        <v>34</v>
      </c>
    </row>
    <row r="40" spans="3:21" ht="15.75" thickBot="1" x14ac:dyDescent="0.3">
      <c r="C40" s="20" t="s">
        <v>45</v>
      </c>
      <c r="D40" s="39" t="s">
        <v>115</v>
      </c>
      <c r="E40" s="3">
        <v>58</v>
      </c>
      <c r="F40" s="41">
        <v>16</v>
      </c>
      <c r="G40" s="3">
        <v>50</v>
      </c>
      <c r="H40" s="3"/>
      <c r="I40" s="3"/>
      <c r="J40" s="3">
        <v>2</v>
      </c>
      <c r="K40" s="3">
        <v>6</v>
      </c>
      <c r="L40" s="3">
        <v>58</v>
      </c>
      <c r="M40" s="77"/>
      <c r="N40" s="74"/>
      <c r="O40" s="74"/>
      <c r="P40" s="3">
        <v>58</v>
      </c>
      <c r="Q40" s="3"/>
      <c r="R40" s="3"/>
      <c r="S40" s="3"/>
      <c r="T40" s="3"/>
      <c r="U40" s="3"/>
    </row>
    <row r="41" spans="3:21" ht="26.25" thickBot="1" x14ac:dyDescent="0.3">
      <c r="C41" s="20" t="s">
        <v>46</v>
      </c>
      <c r="D41" s="39" t="s">
        <v>116</v>
      </c>
      <c r="E41" s="3">
        <v>126</v>
      </c>
      <c r="F41" s="41">
        <v>54</v>
      </c>
      <c r="G41" s="3">
        <v>116</v>
      </c>
      <c r="H41" s="3"/>
      <c r="I41" s="3"/>
      <c r="J41" s="3">
        <v>4</v>
      </c>
      <c r="K41" s="3">
        <v>6</v>
      </c>
      <c r="L41" s="3">
        <v>126</v>
      </c>
      <c r="M41" s="77"/>
      <c r="N41" s="74"/>
      <c r="O41" s="74"/>
      <c r="P41" s="3"/>
      <c r="Q41" s="3">
        <v>20</v>
      </c>
      <c r="R41" s="3">
        <v>48</v>
      </c>
      <c r="S41" s="3">
        <v>58</v>
      </c>
      <c r="T41" s="3"/>
      <c r="U41" s="3"/>
    </row>
    <row r="42" spans="3:21" ht="26.25" thickBot="1" x14ac:dyDescent="0.3">
      <c r="C42" s="20" t="s">
        <v>47</v>
      </c>
      <c r="D42" s="39" t="s">
        <v>117</v>
      </c>
      <c r="E42" s="3">
        <v>54</v>
      </c>
      <c r="F42" s="41">
        <v>14</v>
      </c>
      <c r="G42" s="3">
        <v>50</v>
      </c>
      <c r="H42" s="3"/>
      <c r="I42" s="3"/>
      <c r="J42" s="3">
        <v>2</v>
      </c>
      <c r="K42" s="3">
        <v>2</v>
      </c>
      <c r="L42" s="3">
        <v>54</v>
      </c>
      <c r="M42" s="77"/>
      <c r="N42" s="74"/>
      <c r="O42" s="74"/>
      <c r="P42" s="3"/>
      <c r="Q42" s="3"/>
      <c r="R42" s="3"/>
      <c r="S42" s="3"/>
      <c r="T42" s="3">
        <v>24</v>
      </c>
      <c r="U42" s="3">
        <v>30</v>
      </c>
    </row>
    <row r="43" spans="3:21" ht="15.75" thickBot="1" x14ac:dyDescent="0.3">
      <c r="C43" s="22" t="s">
        <v>197</v>
      </c>
      <c r="D43" s="44" t="s">
        <v>118</v>
      </c>
      <c r="E43" s="23">
        <v>70</v>
      </c>
      <c r="F43" s="42">
        <v>54</v>
      </c>
      <c r="G43" s="24">
        <v>58</v>
      </c>
      <c r="H43" s="24"/>
      <c r="I43" s="24"/>
      <c r="J43" s="24">
        <v>10</v>
      </c>
      <c r="K43" s="24">
        <v>2</v>
      </c>
      <c r="L43" s="24"/>
      <c r="M43" s="84">
        <v>70</v>
      </c>
      <c r="N43" s="91"/>
      <c r="O43" s="91"/>
      <c r="P43" s="24">
        <v>40</v>
      </c>
      <c r="Q43" s="24">
        <v>30</v>
      </c>
      <c r="R43" s="24"/>
      <c r="S43" s="24"/>
      <c r="T43" s="24"/>
      <c r="U43" s="24"/>
    </row>
    <row r="44" spans="3:21" ht="33" customHeight="1" thickBot="1" x14ac:dyDescent="0.3">
      <c r="C44" s="22" t="s">
        <v>196</v>
      </c>
      <c r="D44" s="44" t="s">
        <v>136</v>
      </c>
      <c r="E44" s="24">
        <v>56</v>
      </c>
      <c r="F44" s="42">
        <v>6</v>
      </c>
      <c r="G44" s="24">
        <v>52</v>
      </c>
      <c r="H44" s="24"/>
      <c r="I44" s="24"/>
      <c r="J44" s="24">
        <v>2</v>
      </c>
      <c r="K44" s="24">
        <v>2</v>
      </c>
      <c r="L44" s="56"/>
      <c r="M44" s="84">
        <v>56</v>
      </c>
      <c r="N44" s="91"/>
      <c r="O44" s="91"/>
      <c r="P44" s="24"/>
      <c r="Q44" s="24"/>
      <c r="R44" s="24"/>
      <c r="S44" s="24"/>
      <c r="T44" s="24"/>
      <c r="U44" s="24">
        <v>56</v>
      </c>
    </row>
    <row r="45" spans="3:21" ht="15.75" thickBot="1" x14ac:dyDescent="0.3">
      <c r="C45" s="10" t="s">
        <v>10</v>
      </c>
      <c r="D45" s="10" t="s">
        <v>11</v>
      </c>
      <c r="E45" s="12">
        <f>E46+E52+E58+E64+E70+E75</f>
        <v>2844</v>
      </c>
      <c r="F45" s="12">
        <f>F46+F52+F58+F64+F70+F75+F80</f>
        <v>1888</v>
      </c>
      <c r="G45" s="12">
        <f>G46+G52+G58+G64+G70+G75</f>
        <v>1736</v>
      </c>
      <c r="H45" s="12">
        <f>H46+H52+H58+H64+H70+H75+H80</f>
        <v>1044</v>
      </c>
      <c r="I45" s="12">
        <f>I46+I52+I58+I64+I70+I75</f>
        <v>82</v>
      </c>
      <c r="J45" s="12">
        <f>J46+J52+J58+J64+J70+J75</f>
        <v>50</v>
      </c>
      <c r="K45" s="12">
        <f>K46+K52+K58+K64+K70+K75</f>
        <v>76</v>
      </c>
      <c r="L45" s="12">
        <f>L46+L52+L58+L64+L70+L75</f>
        <v>1674</v>
      </c>
      <c r="M45" s="12">
        <f>M46+M52+M58+M64+M70+M75</f>
        <v>1170</v>
      </c>
      <c r="N45" s="12">
        <f t="shared" ref="N45:U45" si="14">N46+N52+N58+N64+N70+N75</f>
        <v>0</v>
      </c>
      <c r="O45" s="12">
        <f t="shared" si="14"/>
        <v>0</v>
      </c>
      <c r="P45" s="12">
        <f t="shared" si="14"/>
        <v>196</v>
      </c>
      <c r="Q45" s="12">
        <f t="shared" si="14"/>
        <v>594</v>
      </c>
      <c r="R45" s="12">
        <f t="shared" si="14"/>
        <v>444</v>
      </c>
      <c r="S45" s="12">
        <f t="shared" si="14"/>
        <v>748</v>
      </c>
      <c r="T45" s="12">
        <f t="shared" si="14"/>
        <v>540</v>
      </c>
      <c r="U45" s="12">
        <f t="shared" si="14"/>
        <v>322</v>
      </c>
    </row>
    <row r="46" spans="3:21" ht="39" thickBot="1" x14ac:dyDescent="0.3">
      <c r="C46" s="4" t="s">
        <v>12</v>
      </c>
      <c r="D46" s="43" t="s">
        <v>119</v>
      </c>
      <c r="E46" s="33">
        <f>E47+E48+E49+E50+E51</f>
        <v>784</v>
      </c>
      <c r="F46" s="33">
        <f t="shared" ref="F46:U46" si="15">F47+F48+F49+F50+F51</f>
        <v>440</v>
      </c>
      <c r="G46" s="33">
        <f t="shared" si="15"/>
        <v>590</v>
      </c>
      <c r="H46" s="33">
        <f t="shared" si="15"/>
        <v>108</v>
      </c>
      <c r="I46" s="33">
        <f t="shared" si="15"/>
        <v>54</v>
      </c>
      <c r="J46" s="33">
        <f t="shared" si="15"/>
        <v>14</v>
      </c>
      <c r="K46" s="33">
        <f t="shared" si="15"/>
        <v>18</v>
      </c>
      <c r="L46" s="33">
        <f t="shared" si="15"/>
        <v>550</v>
      </c>
      <c r="M46" s="78">
        <f t="shared" si="15"/>
        <v>234</v>
      </c>
      <c r="N46" s="78">
        <f t="shared" si="15"/>
        <v>0</v>
      </c>
      <c r="O46" s="78">
        <f t="shared" si="15"/>
        <v>0</v>
      </c>
      <c r="P46" s="78">
        <f t="shared" si="15"/>
        <v>30</v>
      </c>
      <c r="Q46" s="78">
        <f t="shared" si="15"/>
        <v>156</v>
      </c>
      <c r="R46" s="78">
        <f t="shared" si="15"/>
        <v>274</v>
      </c>
      <c r="S46" s="78">
        <f t="shared" si="15"/>
        <v>78</v>
      </c>
      <c r="T46" s="78">
        <f t="shared" si="15"/>
        <v>128</v>
      </c>
      <c r="U46" s="78">
        <f t="shared" si="15"/>
        <v>118</v>
      </c>
    </row>
    <row r="47" spans="3:21" ht="39" thickBot="1" x14ac:dyDescent="0.3">
      <c r="C47" s="20" t="s">
        <v>13</v>
      </c>
      <c r="D47" s="39" t="s">
        <v>120</v>
      </c>
      <c r="E47" s="3">
        <v>190</v>
      </c>
      <c r="F47" s="41">
        <v>112</v>
      </c>
      <c r="G47" s="3">
        <v>182</v>
      </c>
      <c r="H47" s="3"/>
      <c r="I47" s="3"/>
      <c r="J47" s="3">
        <v>4</v>
      </c>
      <c r="K47" s="3">
        <v>4</v>
      </c>
      <c r="L47" s="3">
        <v>172</v>
      </c>
      <c r="M47" s="79">
        <v>18</v>
      </c>
      <c r="N47" s="74"/>
      <c r="O47" s="74"/>
      <c r="P47" s="3">
        <v>30</v>
      </c>
      <c r="Q47" s="3">
        <v>66</v>
      </c>
      <c r="R47" s="3">
        <v>94</v>
      </c>
      <c r="S47" s="3"/>
      <c r="T47" s="3"/>
      <c r="U47" s="3"/>
    </row>
    <row r="48" spans="3:21" ht="39" thickBot="1" x14ac:dyDescent="0.3">
      <c r="C48" s="20" t="s">
        <v>14</v>
      </c>
      <c r="D48" s="39" t="s">
        <v>121</v>
      </c>
      <c r="E48" s="3">
        <v>268</v>
      </c>
      <c r="F48" s="41">
        <v>106</v>
      </c>
      <c r="G48" s="3">
        <v>204</v>
      </c>
      <c r="H48" s="3"/>
      <c r="I48" s="3">
        <v>54</v>
      </c>
      <c r="J48" s="3">
        <v>6</v>
      </c>
      <c r="K48" s="3">
        <v>4</v>
      </c>
      <c r="L48" s="3">
        <v>268</v>
      </c>
      <c r="M48" s="79"/>
      <c r="N48" s="74"/>
      <c r="O48" s="74"/>
      <c r="P48" s="3"/>
      <c r="Q48" s="3">
        <v>44</v>
      </c>
      <c r="R48" s="3">
        <v>50</v>
      </c>
      <c r="S48" s="3">
        <v>38</v>
      </c>
      <c r="T48" s="3">
        <v>76</v>
      </c>
      <c r="U48" s="3">
        <v>60</v>
      </c>
    </row>
    <row r="49" spans="3:21" ht="39" thickBot="1" x14ac:dyDescent="0.3">
      <c r="C49" s="20" t="s">
        <v>205</v>
      </c>
      <c r="D49" s="39" t="s">
        <v>122</v>
      </c>
      <c r="E49" s="3">
        <v>216</v>
      </c>
      <c r="F49" s="41">
        <v>114</v>
      </c>
      <c r="G49" s="3">
        <v>204</v>
      </c>
      <c r="H49" s="3"/>
      <c r="I49" s="3"/>
      <c r="J49" s="3">
        <v>4</v>
      </c>
      <c r="K49" s="3">
        <v>8</v>
      </c>
      <c r="L49" s="3"/>
      <c r="M49" s="79">
        <v>216</v>
      </c>
      <c r="N49" s="74"/>
      <c r="O49" s="74"/>
      <c r="P49" s="3"/>
      <c r="Q49" s="3">
        <v>46</v>
      </c>
      <c r="R49" s="3">
        <v>22</v>
      </c>
      <c r="S49" s="3">
        <v>40</v>
      </c>
      <c r="T49" s="3">
        <v>52</v>
      </c>
      <c r="U49" s="3">
        <v>56</v>
      </c>
    </row>
    <row r="50" spans="3:21" ht="15.75" thickBot="1" x14ac:dyDescent="0.3">
      <c r="C50" s="20" t="s">
        <v>16</v>
      </c>
      <c r="D50" s="39" t="s">
        <v>17</v>
      </c>
      <c r="E50" s="3">
        <v>108</v>
      </c>
      <c r="F50" s="41">
        <v>108</v>
      </c>
      <c r="G50" s="3"/>
      <c r="H50" s="3">
        <v>108</v>
      </c>
      <c r="I50" s="3"/>
      <c r="J50" s="3"/>
      <c r="K50" s="3"/>
      <c r="L50" s="3">
        <v>108</v>
      </c>
      <c r="M50" s="79"/>
      <c r="N50" s="74"/>
      <c r="O50" s="74"/>
      <c r="P50" s="3"/>
      <c r="Q50" s="3"/>
      <c r="R50" s="3">
        <v>108</v>
      </c>
      <c r="S50" s="3"/>
      <c r="T50" s="3"/>
      <c r="U50" s="3"/>
    </row>
    <row r="51" spans="3:21" ht="15.75" thickBot="1" x14ac:dyDescent="0.3">
      <c r="C51" s="52"/>
      <c r="D51" s="53" t="s">
        <v>134</v>
      </c>
      <c r="E51" s="54">
        <v>2</v>
      </c>
      <c r="F51" s="55"/>
      <c r="G51" s="54"/>
      <c r="H51" s="54"/>
      <c r="I51" s="54"/>
      <c r="J51" s="54"/>
      <c r="K51" s="54">
        <v>2</v>
      </c>
      <c r="L51" s="54">
        <v>2</v>
      </c>
      <c r="M51" s="80"/>
      <c r="N51" s="92"/>
      <c r="O51" s="92"/>
      <c r="P51" s="54"/>
      <c r="Q51" s="54"/>
      <c r="R51" s="54"/>
      <c r="S51" s="54"/>
      <c r="T51" s="54"/>
      <c r="U51" s="54">
        <v>2</v>
      </c>
    </row>
    <row r="52" spans="3:21" ht="39" thickBot="1" x14ac:dyDescent="0.3">
      <c r="C52" s="4" t="s">
        <v>50</v>
      </c>
      <c r="D52" s="43" t="s">
        <v>123</v>
      </c>
      <c r="E52" s="33">
        <f>E53+E54+E55+E56+E57</f>
        <v>400</v>
      </c>
      <c r="F52" s="33">
        <f t="shared" ref="F52:U52" si="16">F53+F54+F55+F56+F57</f>
        <v>240</v>
      </c>
      <c r="G52" s="33">
        <f t="shared" si="16"/>
        <v>274</v>
      </c>
      <c r="H52" s="33">
        <f t="shared" si="16"/>
        <v>108</v>
      </c>
      <c r="I52" s="33">
        <f t="shared" si="16"/>
        <v>0</v>
      </c>
      <c r="J52" s="33">
        <f t="shared" si="16"/>
        <v>6</v>
      </c>
      <c r="K52" s="33">
        <f t="shared" si="16"/>
        <v>12</v>
      </c>
      <c r="L52" s="33">
        <f t="shared" si="16"/>
        <v>400</v>
      </c>
      <c r="M52" s="33">
        <f t="shared" si="16"/>
        <v>0</v>
      </c>
      <c r="N52" s="33">
        <f t="shared" si="16"/>
        <v>0</v>
      </c>
      <c r="O52" s="33">
        <f t="shared" si="16"/>
        <v>0</v>
      </c>
      <c r="P52" s="33">
        <f t="shared" si="16"/>
        <v>0</v>
      </c>
      <c r="Q52" s="33">
        <f t="shared" si="16"/>
        <v>0</v>
      </c>
      <c r="R52" s="33">
        <f t="shared" si="16"/>
        <v>0</v>
      </c>
      <c r="S52" s="33">
        <f t="shared" si="16"/>
        <v>162</v>
      </c>
      <c r="T52" s="33">
        <f t="shared" si="16"/>
        <v>154</v>
      </c>
      <c r="U52" s="33">
        <f t="shared" si="16"/>
        <v>84</v>
      </c>
    </row>
    <row r="53" spans="3:21" ht="39" thickBot="1" x14ac:dyDescent="0.3">
      <c r="C53" s="20" t="s">
        <v>51</v>
      </c>
      <c r="D53" s="20" t="s">
        <v>124</v>
      </c>
      <c r="E53" s="7">
        <v>156</v>
      </c>
      <c r="F53" s="40">
        <v>60</v>
      </c>
      <c r="G53" s="7">
        <v>148</v>
      </c>
      <c r="H53" s="7"/>
      <c r="I53" s="7"/>
      <c r="J53" s="7">
        <v>2</v>
      </c>
      <c r="K53" s="7">
        <v>6</v>
      </c>
      <c r="L53" s="3">
        <v>156</v>
      </c>
      <c r="M53" s="79"/>
      <c r="N53" s="3"/>
      <c r="O53" s="3"/>
      <c r="P53" s="3"/>
      <c r="Q53" s="3"/>
      <c r="R53" s="3"/>
      <c r="S53" s="3">
        <v>54</v>
      </c>
      <c r="T53" s="3">
        <v>102</v>
      </c>
      <c r="U53" s="3"/>
    </row>
    <row r="54" spans="3:21" ht="39" thickBot="1" x14ac:dyDescent="0.3">
      <c r="C54" s="20" t="s">
        <v>51</v>
      </c>
      <c r="D54" s="20" t="s">
        <v>125</v>
      </c>
      <c r="E54" s="7">
        <v>134</v>
      </c>
      <c r="F54" s="40">
        <v>72</v>
      </c>
      <c r="G54" s="7">
        <v>126</v>
      </c>
      <c r="H54" s="7"/>
      <c r="I54" s="7"/>
      <c r="J54" s="7">
        <v>4</v>
      </c>
      <c r="K54" s="7">
        <v>4</v>
      </c>
      <c r="L54" s="3">
        <v>134</v>
      </c>
      <c r="M54" s="79"/>
      <c r="N54" s="3"/>
      <c r="O54" s="3"/>
      <c r="P54" s="3"/>
      <c r="Q54" s="3"/>
      <c r="R54" s="3"/>
      <c r="S54" s="3"/>
      <c r="T54" s="3">
        <v>52</v>
      </c>
      <c r="U54" s="3">
        <v>82</v>
      </c>
    </row>
    <row r="55" spans="3:21" ht="15.75" thickBot="1" x14ac:dyDescent="0.3">
      <c r="C55" s="20" t="s">
        <v>53</v>
      </c>
      <c r="D55" s="20" t="s">
        <v>15</v>
      </c>
      <c r="E55" s="7">
        <v>36</v>
      </c>
      <c r="F55" s="40">
        <v>36</v>
      </c>
      <c r="G55" s="7"/>
      <c r="H55" s="7">
        <v>36</v>
      </c>
      <c r="I55" s="7"/>
      <c r="J55" s="7"/>
      <c r="K55" s="7"/>
      <c r="L55" s="3">
        <v>36</v>
      </c>
      <c r="M55" s="79"/>
      <c r="N55" s="3"/>
      <c r="O55" s="3"/>
      <c r="P55" s="3"/>
      <c r="Q55" s="3"/>
      <c r="R55" s="3"/>
      <c r="S55" s="3">
        <v>36</v>
      </c>
      <c r="T55" s="3"/>
      <c r="U55" s="3"/>
    </row>
    <row r="56" spans="3:21" ht="15.75" thickBot="1" x14ac:dyDescent="0.3">
      <c r="C56" s="20" t="s">
        <v>54</v>
      </c>
      <c r="D56" s="20" t="s">
        <v>17</v>
      </c>
      <c r="E56" s="7">
        <v>72</v>
      </c>
      <c r="F56" s="40">
        <v>72</v>
      </c>
      <c r="G56" s="7"/>
      <c r="H56" s="7">
        <v>72</v>
      </c>
      <c r="I56" s="7"/>
      <c r="J56" s="7"/>
      <c r="K56" s="7"/>
      <c r="L56" s="3">
        <v>72</v>
      </c>
      <c r="M56" s="79"/>
      <c r="N56" s="3"/>
      <c r="O56" s="3"/>
      <c r="P56" s="3"/>
      <c r="Q56" s="3"/>
      <c r="R56" s="3"/>
      <c r="S56" s="3">
        <v>72</v>
      </c>
      <c r="T56" s="3"/>
      <c r="U56" s="3"/>
    </row>
    <row r="57" spans="3:21" ht="15.75" thickBot="1" x14ac:dyDescent="0.3">
      <c r="C57" s="52"/>
      <c r="D57" s="53" t="s">
        <v>134</v>
      </c>
      <c r="E57" s="54">
        <v>2</v>
      </c>
      <c r="F57" s="55"/>
      <c r="G57" s="54"/>
      <c r="H57" s="54"/>
      <c r="I57" s="54"/>
      <c r="J57" s="54"/>
      <c r="K57" s="54">
        <v>2</v>
      </c>
      <c r="L57" s="54">
        <v>2</v>
      </c>
      <c r="M57" s="80"/>
      <c r="N57" s="54"/>
      <c r="O57" s="54"/>
      <c r="P57" s="54"/>
      <c r="Q57" s="54"/>
      <c r="R57" s="54"/>
      <c r="S57" s="54"/>
      <c r="T57" s="54"/>
      <c r="U57" s="54">
        <v>2</v>
      </c>
    </row>
    <row r="58" spans="3:21" ht="69.75" customHeight="1" thickBot="1" x14ac:dyDescent="0.3">
      <c r="C58" s="4" t="s">
        <v>55</v>
      </c>
      <c r="D58" s="43" t="s">
        <v>126</v>
      </c>
      <c r="E58" s="33">
        <f>E59+E60+E61+E62</f>
        <v>402</v>
      </c>
      <c r="F58" s="33">
        <f t="shared" ref="F58:U58" si="17">F59+F60+F61+F62</f>
        <v>228</v>
      </c>
      <c r="G58" s="33">
        <f t="shared" si="17"/>
        <v>240</v>
      </c>
      <c r="H58" s="33">
        <f t="shared" si="17"/>
        <v>108</v>
      </c>
      <c r="I58" s="33">
        <f t="shared" si="17"/>
        <v>28</v>
      </c>
      <c r="J58" s="33">
        <f t="shared" si="17"/>
        <v>14</v>
      </c>
      <c r="K58" s="33">
        <f t="shared" si="17"/>
        <v>12</v>
      </c>
      <c r="L58" s="33">
        <f t="shared" si="17"/>
        <v>308</v>
      </c>
      <c r="M58" s="78">
        <f t="shared" si="17"/>
        <v>94</v>
      </c>
      <c r="N58" s="78">
        <f t="shared" si="17"/>
        <v>0</v>
      </c>
      <c r="O58" s="78">
        <f t="shared" si="17"/>
        <v>0</v>
      </c>
      <c r="P58" s="78">
        <f t="shared" si="17"/>
        <v>0</v>
      </c>
      <c r="Q58" s="78">
        <f t="shared" si="17"/>
        <v>44</v>
      </c>
      <c r="R58" s="78">
        <f t="shared" si="17"/>
        <v>50</v>
      </c>
      <c r="S58" s="78">
        <f t="shared" si="17"/>
        <v>252</v>
      </c>
      <c r="T58" s="78">
        <f t="shared" si="17"/>
        <v>56</v>
      </c>
      <c r="U58" s="33">
        <f t="shared" si="17"/>
        <v>0</v>
      </c>
    </row>
    <row r="59" spans="3:21" ht="71.25" customHeight="1" thickBot="1" x14ac:dyDescent="0.3">
      <c r="C59" s="20" t="s">
        <v>56</v>
      </c>
      <c r="D59" s="20" t="s">
        <v>127</v>
      </c>
      <c r="E59" s="7">
        <v>292</v>
      </c>
      <c r="F59" s="40">
        <v>120</v>
      </c>
      <c r="G59" s="7">
        <v>240</v>
      </c>
      <c r="H59" s="7"/>
      <c r="I59" s="7">
        <v>28</v>
      </c>
      <c r="J59" s="7">
        <v>14</v>
      </c>
      <c r="K59" s="7">
        <v>10</v>
      </c>
      <c r="L59" s="3">
        <v>198</v>
      </c>
      <c r="M59" s="79">
        <v>94</v>
      </c>
      <c r="N59" s="3"/>
      <c r="O59" s="3"/>
      <c r="P59" s="3"/>
      <c r="Q59" s="3">
        <v>44</v>
      </c>
      <c r="R59" s="3">
        <v>50</v>
      </c>
      <c r="S59" s="3">
        <v>144</v>
      </c>
      <c r="T59" s="3">
        <v>54</v>
      </c>
      <c r="U59" s="3"/>
    </row>
    <row r="60" spans="3:21" ht="15.75" thickBot="1" x14ac:dyDescent="0.3">
      <c r="C60" s="20" t="s">
        <v>57</v>
      </c>
      <c r="D60" s="20" t="s">
        <v>15</v>
      </c>
      <c r="E60" s="6">
        <v>36</v>
      </c>
      <c r="F60" s="40">
        <v>36</v>
      </c>
      <c r="G60" s="6"/>
      <c r="H60" s="6">
        <v>36</v>
      </c>
      <c r="I60" s="6"/>
      <c r="J60" s="6"/>
      <c r="K60" s="7"/>
      <c r="L60" s="3">
        <v>36</v>
      </c>
      <c r="M60" s="79"/>
      <c r="N60" s="3"/>
      <c r="O60" s="3"/>
      <c r="P60" s="3"/>
      <c r="Q60" s="3"/>
      <c r="R60" s="3"/>
      <c r="S60" s="3">
        <v>36</v>
      </c>
      <c r="T60" s="3"/>
      <c r="U60" s="3"/>
    </row>
    <row r="61" spans="3:21" ht="15.75" thickBot="1" x14ac:dyDescent="0.3">
      <c r="C61" s="20" t="s">
        <v>58</v>
      </c>
      <c r="D61" s="20" t="s">
        <v>17</v>
      </c>
      <c r="E61" s="6">
        <v>72</v>
      </c>
      <c r="F61" s="40">
        <v>72</v>
      </c>
      <c r="G61" s="6"/>
      <c r="H61" s="6">
        <v>72</v>
      </c>
      <c r="I61" s="7"/>
      <c r="J61" s="6"/>
      <c r="K61" s="7"/>
      <c r="L61" s="3">
        <v>72</v>
      </c>
      <c r="M61" s="79"/>
      <c r="N61" s="3"/>
      <c r="O61" s="3"/>
      <c r="P61" s="3"/>
      <c r="Q61" s="3"/>
      <c r="R61" s="3"/>
      <c r="S61" s="3">
        <v>72</v>
      </c>
      <c r="T61" s="3"/>
      <c r="U61" s="3"/>
    </row>
    <row r="62" spans="3:21" ht="15.75" thickBot="1" x14ac:dyDescent="0.3">
      <c r="C62" s="52"/>
      <c r="D62" s="53" t="s">
        <v>134</v>
      </c>
      <c r="E62" s="54">
        <v>2</v>
      </c>
      <c r="F62" s="55"/>
      <c r="G62" s="54"/>
      <c r="H62" s="54"/>
      <c r="I62" s="54"/>
      <c r="J62" s="54"/>
      <c r="K62" s="54">
        <v>2</v>
      </c>
      <c r="L62" s="54">
        <v>2</v>
      </c>
      <c r="M62" s="80"/>
      <c r="N62" s="54"/>
      <c r="O62" s="54"/>
      <c r="P62" s="54"/>
      <c r="Q62" s="54"/>
      <c r="R62" s="54"/>
      <c r="S62" s="54"/>
      <c r="T62" s="54">
        <v>2</v>
      </c>
      <c r="U62" s="54"/>
    </row>
    <row r="63" spans="3:21" s="62" customFormat="1" ht="44.25" customHeight="1" thickBot="1" x14ac:dyDescent="0.3">
      <c r="C63" s="58" t="s">
        <v>139</v>
      </c>
      <c r="D63" s="59" t="s">
        <v>138</v>
      </c>
      <c r="E63" s="60"/>
      <c r="F63" s="61"/>
      <c r="G63" s="60"/>
      <c r="H63" s="60"/>
      <c r="I63" s="60"/>
      <c r="J63" s="60"/>
      <c r="K63" s="60"/>
      <c r="L63" s="60"/>
      <c r="M63" s="81"/>
      <c r="N63" s="74"/>
      <c r="O63" s="74"/>
      <c r="P63" s="74"/>
      <c r="Q63" s="74"/>
      <c r="R63" s="74"/>
      <c r="S63" s="74"/>
      <c r="T63" s="74"/>
      <c r="U63" s="35"/>
    </row>
    <row r="64" spans="3:21" ht="72.75" customHeight="1" thickBot="1" x14ac:dyDescent="0.3">
      <c r="C64" s="4" t="s">
        <v>60</v>
      </c>
      <c r="D64" s="43" t="s">
        <v>128</v>
      </c>
      <c r="E64" s="33">
        <f>E65+E66+E67+E68+E69</f>
        <v>578</v>
      </c>
      <c r="F64" s="33">
        <f t="shared" ref="F64:U64" si="18">F65+F66+F67+F68+F69</f>
        <v>364</v>
      </c>
      <c r="G64" s="33">
        <f t="shared" si="18"/>
        <v>266</v>
      </c>
      <c r="H64" s="33">
        <f t="shared" si="18"/>
        <v>288</v>
      </c>
      <c r="I64" s="33">
        <f t="shared" si="18"/>
        <v>0</v>
      </c>
      <c r="J64" s="33">
        <f t="shared" si="18"/>
        <v>10</v>
      </c>
      <c r="K64" s="33">
        <f t="shared" si="18"/>
        <v>14</v>
      </c>
      <c r="L64" s="33">
        <f t="shared" si="18"/>
        <v>416</v>
      </c>
      <c r="M64" s="78">
        <f t="shared" si="18"/>
        <v>162</v>
      </c>
      <c r="N64" s="78">
        <f t="shared" si="18"/>
        <v>0</v>
      </c>
      <c r="O64" s="78">
        <f t="shared" si="18"/>
        <v>0</v>
      </c>
      <c r="P64" s="78">
        <f t="shared" si="18"/>
        <v>0</v>
      </c>
      <c r="Q64" s="78">
        <f t="shared" si="18"/>
        <v>0</v>
      </c>
      <c r="R64" s="78">
        <f t="shared" si="18"/>
        <v>0</v>
      </c>
      <c r="S64" s="78">
        <f t="shared" si="18"/>
        <v>256</v>
      </c>
      <c r="T64" s="78">
        <f t="shared" si="18"/>
        <v>202</v>
      </c>
      <c r="U64" s="78">
        <f t="shared" si="18"/>
        <v>120</v>
      </c>
    </row>
    <row r="65" spans="3:21" ht="64.5" thickBot="1" x14ac:dyDescent="0.3">
      <c r="C65" s="20" t="s">
        <v>61</v>
      </c>
      <c r="D65" s="20" t="s">
        <v>213</v>
      </c>
      <c r="E65" s="7">
        <v>86</v>
      </c>
      <c r="F65" s="40">
        <v>12</v>
      </c>
      <c r="G65" s="7">
        <v>76</v>
      </c>
      <c r="H65" s="7"/>
      <c r="I65" s="7"/>
      <c r="J65" s="7">
        <v>4</v>
      </c>
      <c r="K65" s="7">
        <v>6</v>
      </c>
      <c r="L65" s="3"/>
      <c r="M65" s="79">
        <v>86</v>
      </c>
      <c r="N65" s="3"/>
      <c r="O65" s="3"/>
      <c r="P65" s="3"/>
      <c r="Q65" s="3"/>
      <c r="R65" s="3"/>
      <c r="S65" s="3">
        <v>56</v>
      </c>
      <c r="T65" s="3">
        <v>30</v>
      </c>
      <c r="U65" s="3"/>
    </row>
    <row r="66" spans="3:21" ht="39" thickBot="1" x14ac:dyDescent="0.3">
      <c r="C66" s="20" t="s">
        <v>61</v>
      </c>
      <c r="D66" s="20" t="s">
        <v>214</v>
      </c>
      <c r="E66" s="7">
        <v>202</v>
      </c>
      <c r="F66" s="40">
        <v>64</v>
      </c>
      <c r="G66" s="7">
        <v>190</v>
      </c>
      <c r="H66" s="7"/>
      <c r="I66" s="7"/>
      <c r="J66" s="7">
        <v>6</v>
      </c>
      <c r="K66" s="7">
        <v>6</v>
      </c>
      <c r="L66" s="3">
        <v>198</v>
      </c>
      <c r="M66" s="79">
        <v>4</v>
      </c>
      <c r="N66" s="3"/>
      <c r="O66" s="3"/>
      <c r="P66" s="3"/>
      <c r="Q66" s="3"/>
      <c r="R66" s="3"/>
      <c r="S66" s="3">
        <v>56</v>
      </c>
      <c r="T66" s="3">
        <v>28</v>
      </c>
      <c r="U66" s="3">
        <v>118</v>
      </c>
    </row>
    <row r="67" spans="3:21" ht="15.75" thickBot="1" x14ac:dyDescent="0.3">
      <c r="C67" s="20" t="s">
        <v>62</v>
      </c>
      <c r="D67" s="20" t="s">
        <v>15</v>
      </c>
      <c r="E67" s="7">
        <v>144</v>
      </c>
      <c r="F67" s="40">
        <v>144</v>
      </c>
      <c r="G67" s="7"/>
      <c r="H67" s="7">
        <v>144</v>
      </c>
      <c r="I67" s="7"/>
      <c r="J67" s="7"/>
      <c r="K67" s="7"/>
      <c r="L67" s="3">
        <v>108</v>
      </c>
      <c r="M67" s="79">
        <v>36</v>
      </c>
      <c r="N67" s="3"/>
      <c r="O67" s="3"/>
      <c r="P67" s="3"/>
      <c r="Q67" s="3"/>
      <c r="R67" s="3"/>
      <c r="S67" s="3">
        <v>144</v>
      </c>
      <c r="T67" s="3"/>
      <c r="U67" s="3"/>
    </row>
    <row r="68" spans="3:21" ht="15.75" thickBot="1" x14ac:dyDescent="0.3">
      <c r="C68" s="20" t="s">
        <v>63</v>
      </c>
      <c r="D68" s="20" t="s">
        <v>17</v>
      </c>
      <c r="E68" s="7">
        <v>144</v>
      </c>
      <c r="F68" s="40">
        <v>144</v>
      </c>
      <c r="G68" s="7"/>
      <c r="H68" s="7">
        <v>144</v>
      </c>
      <c r="I68" s="7"/>
      <c r="J68" s="7"/>
      <c r="K68" s="7"/>
      <c r="L68" s="3">
        <v>108</v>
      </c>
      <c r="M68" s="79">
        <v>36</v>
      </c>
      <c r="N68" s="3"/>
      <c r="O68" s="3"/>
      <c r="P68" s="3"/>
      <c r="Q68" s="3"/>
      <c r="R68" s="3"/>
      <c r="S68" s="3"/>
      <c r="T68" s="3">
        <v>144</v>
      </c>
      <c r="U68" s="3"/>
    </row>
    <row r="69" spans="3:21" ht="15.75" thickBot="1" x14ac:dyDescent="0.3">
      <c r="C69" s="52"/>
      <c r="D69" s="53" t="s">
        <v>134</v>
      </c>
      <c r="E69" s="54">
        <v>2</v>
      </c>
      <c r="F69" s="55"/>
      <c r="G69" s="54"/>
      <c r="H69" s="54"/>
      <c r="I69" s="54"/>
      <c r="J69" s="54"/>
      <c r="K69" s="54">
        <v>2</v>
      </c>
      <c r="L69" s="54">
        <v>2</v>
      </c>
      <c r="M69" s="80"/>
      <c r="N69" s="54"/>
      <c r="O69" s="54"/>
      <c r="P69" s="54"/>
      <c r="Q69" s="54"/>
      <c r="R69" s="54"/>
      <c r="S69" s="54"/>
      <c r="T69" s="54"/>
      <c r="U69" s="54">
        <v>2</v>
      </c>
    </row>
    <row r="70" spans="3:21" ht="69" customHeight="1" thickBot="1" x14ac:dyDescent="0.3">
      <c r="C70" s="25" t="s">
        <v>198</v>
      </c>
      <c r="D70" s="45" t="s">
        <v>140</v>
      </c>
      <c r="E70" s="29">
        <f>E71+E72+E73+E74</f>
        <v>392</v>
      </c>
      <c r="F70" s="29">
        <f t="shared" ref="F70:U70" si="19">F71+F72+F73+F74</f>
        <v>248</v>
      </c>
      <c r="G70" s="29">
        <f t="shared" si="19"/>
        <v>162</v>
      </c>
      <c r="H70" s="29">
        <f t="shared" si="19"/>
        <v>216</v>
      </c>
      <c r="I70" s="29">
        <f t="shared" si="19"/>
        <v>0</v>
      </c>
      <c r="J70" s="29">
        <f t="shared" si="19"/>
        <v>4</v>
      </c>
      <c r="K70" s="29">
        <f t="shared" si="19"/>
        <v>10</v>
      </c>
      <c r="L70" s="57">
        <f t="shared" si="19"/>
        <v>0</v>
      </c>
      <c r="M70" s="85">
        <f t="shared" si="19"/>
        <v>392</v>
      </c>
      <c r="N70" s="85">
        <f t="shared" si="19"/>
        <v>0</v>
      </c>
      <c r="O70" s="85">
        <f t="shared" si="19"/>
        <v>0</v>
      </c>
      <c r="P70" s="85">
        <f t="shared" si="19"/>
        <v>118</v>
      </c>
      <c r="Q70" s="85">
        <f t="shared" si="19"/>
        <v>154</v>
      </c>
      <c r="R70" s="85">
        <f t="shared" si="19"/>
        <v>120</v>
      </c>
      <c r="S70" s="85">
        <f t="shared" si="19"/>
        <v>0</v>
      </c>
      <c r="T70" s="85">
        <f t="shared" si="19"/>
        <v>0</v>
      </c>
      <c r="U70" s="57">
        <f t="shared" si="19"/>
        <v>0</v>
      </c>
    </row>
    <row r="71" spans="3:21" ht="68.25" customHeight="1" thickBot="1" x14ac:dyDescent="0.3">
      <c r="C71" s="22" t="s">
        <v>200</v>
      </c>
      <c r="D71" s="44" t="s">
        <v>133</v>
      </c>
      <c r="E71" s="26">
        <v>174</v>
      </c>
      <c r="F71" s="47">
        <v>32</v>
      </c>
      <c r="G71" s="26">
        <v>162</v>
      </c>
      <c r="H71" s="26"/>
      <c r="I71" s="26"/>
      <c r="J71" s="26">
        <v>4</v>
      </c>
      <c r="K71" s="26">
        <v>8</v>
      </c>
      <c r="L71" s="56"/>
      <c r="M71" s="84">
        <v>174</v>
      </c>
      <c r="N71" s="24"/>
      <c r="O71" s="24"/>
      <c r="P71" s="24">
        <v>46</v>
      </c>
      <c r="Q71" s="24">
        <v>82</v>
      </c>
      <c r="R71" s="24">
        <v>46</v>
      </c>
      <c r="S71" s="24"/>
      <c r="T71" s="24"/>
      <c r="U71" s="24"/>
    </row>
    <row r="72" spans="3:21" ht="15.75" thickBot="1" x14ac:dyDescent="0.3">
      <c r="C72" s="22" t="s">
        <v>201</v>
      </c>
      <c r="D72" s="44" t="s">
        <v>15</v>
      </c>
      <c r="E72" s="26">
        <v>144</v>
      </c>
      <c r="F72" s="47">
        <v>144</v>
      </c>
      <c r="G72" s="26"/>
      <c r="H72" s="26">
        <v>144</v>
      </c>
      <c r="I72" s="26"/>
      <c r="J72" s="26"/>
      <c r="K72" s="26"/>
      <c r="L72" s="56"/>
      <c r="M72" s="84">
        <v>144</v>
      </c>
      <c r="N72" s="24"/>
      <c r="O72" s="24"/>
      <c r="P72" s="24">
        <v>72</v>
      </c>
      <c r="Q72" s="24">
        <v>72</v>
      </c>
      <c r="R72" s="24"/>
      <c r="S72" s="24"/>
      <c r="T72" s="24"/>
      <c r="U72" s="24"/>
    </row>
    <row r="73" spans="3:21" ht="15.75" thickBot="1" x14ac:dyDescent="0.3">
      <c r="C73" s="22" t="s">
        <v>202</v>
      </c>
      <c r="D73" s="44" t="s">
        <v>17</v>
      </c>
      <c r="E73" s="26">
        <v>72</v>
      </c>
      <c r="F73" s="47">
        <v>72</v>
      </c>
      <c r="G73" s="26"/>
      <c r="H73" s="26">
        <v>72</v>
      </c>
      <c r="I73" s="26"/>
      <c r="J73" s="26"/>
      <c r="K73" s="26"/>
      <c r="L73" s="56"/>
      <c r="M73" s="84">
        <v>72</v>
      </c>
      <c r="N73" s="24"/>
      <c r="O73" s="24"/>
      <c r="P73" s="24"/>
      <c r="Q73" s="24"/>
      <c r="R73" s="24">
        <v>72</v>
      </c>
      <c r="S73" s="24"/>
      <c r="T73" s="24"/>
      <c r="U73" s="24"/>
    </row>
    <row r="74" spans="3:21" ht="15.75" thickBot="1" x14ac:dyDescent="0.3">
      <c r="C74" s="52"/>
      <c r="D74" s="53" t="s">
        <v>135</v>
      </c>
      <c r="E74" s="54">
        <v>2</v>
      </c>
      <c r="F74" s="55"/>
      <c r="G74" s="54"/>
      <c r="H74" s="54"/>
      <c r="I74" s="54"/>
      <c r="J74" s="54"/>
      <c r="K74" s="54">
        <v>2</v>
      </c>
      <c r="L74" s="54"/>
      <c r="M74" s="80">
        <v>2</v>
      </c>
      <c r="N74" s="54"/>
      <c r="O74" s="54"/>
      <c r="P74" s="54"/>
      <c r="Q74" s="54"/>
      <c r="R74" s="54">
        <v>2</v>
      </c>
      <c r="S74" s="54"/>
      <c r="T74" s="54"/>
      <c r="U74" s="54"/>
    </row>
    <row r="75" spans="3:21" ht="47.25" customHeight="1" thickBot="1" x14ac:dyDescent="0.3">
      <c r="C75" s="25" t="s">
        <v>199</v>
      </c>
      <c r="D75" s="45" t="s">
        <v>141</v>
      </c>
      <c r="E75" s="29">
        <f>E76+E77+E78+E79</f>
        <v>288</v>
      </c>
      <c r="F75" s="29">
        <f t="shared" ref="F75:U75" si="20">F76+F77+F78+F79</f>
        <v>224</v>
      </c>
      <c r="G75" s="29">
        <f t="shared" si="20"/>
        <v>204</v>
      </c>
      <c r="H75" s="29">
        <f t="shared" si="20"/>
        <v>72</v>
      </c>
      <c r="I75" s="29">
        <f t="shared" si="20"/>
        <v>0</v>
      </c>
      <c r="J75" s="29">
        <f t="shared" si="20"/>
        <v>2</v>
      </c>
      <c r="K75" s="29">
        <f t="shared" si="20"/>
        <v>10</v>
      </c>
      <c r="L75" s="57">
        <f t="shared" si="20"/>
        <v>0</v>
      </c>
      <c r="M75" s="85">
        <f t="shared" si="20"/>
        <v>288</v>
      </c>
      <c r="N75" s="85">
        <f t="shared" si="20"/>
        <v>0</v>
      </c>
      <c r="O75" s="85">
        <f t="shared" si="20"/>
        <v>0</v>
      </c>
      <c r="P75" s="85">
        <f t="shared" si="20"/>
        <v>48</v>
      </c>
      <c r="Q75" s="85">
        <f t="shared" si="20"/>
        <v>240</v>
      </c>
      <c r="R75" s="85">
        <f t="shared" si="20"/>
        <v>0</v>
      </c>
      <c r="S75" s="85">
        <f t="shared" si="20"/>
        <v>0</v>
      </c>
      <c r="T75" s="85">
        <f t="shared" si="20"/>
        <v>0</v>
      </c>
      <c r="U75" s="57">
        <f t="shared" si="20"/>
        <v>0</v>
      </c>
    </row>
    <row r="76" spans="3:21" ht="48" customHeight="1" thickBot="1" x14ac:dyDescent="0.3">
      <c r="C76" s="22" t="s">
        <v>203</v>
      </c>
      <c r="D76" s="44" t="s">
        <v>132</v>
      </c>
      <c r="E76" s="26">
        <v>214</v>
      </c>
      <c r="F76" s="47">
        <v>152</v>
      </c>
      <c r="G76" s="26">
        <v>204</v>
      </c>
      <c r="H76" s="26"/>
      <c r="I76" s="26"/>
      <c r="J76" s="26">
        <v>2</v>
      </c>
      <c r="K76" s="26">
        <v>8</v>
      </c>
      <c r="L76" s="56"/>
      <c r="M76" s="84">
        <v>214</v>
      </c>
      <c r="N76" s="24"/>
      <c r="O76" s="24"/>
      <c r="P76" s="24">
        <v>48</v>
      </c>
      <c r="Q76" s="24">
        <v>166</v>
      </c>
      <c r="R76" s="24"/>
      <c r="S76" s="24"/>
      <c r="T76" s="24"/>
      <c r="U76" s="24"/>
    </row>
    <row r="77" spans="3:21" ht="22.5" customHeight="1" thickBot="1" x14ac:dyDescent="0.3">
      <c r="C77" s="22" t="s">
        <v>204</v>
      </c>
      <c r="D77" s="44" t="s">
        <v>15</v>
      </c>
      <c r="E77" s="26">
        <v>36</v>
      </c>
      <c r="F77" s="47">
        <v>36</v>
      </c>
      <c r="G77" s="26"/>
      <c r="H77" s="26">
        <v>36</v>
      </c>
      <c r="I77" s="26"/>
      <c r="J77" s="26"/>
      <c r="K77" s="26"/>
      <c r="L77" s="56"/>
      <c r="M77" s="84">
        <v>36</v>
      </c>
      <c r="N77" s="24"/>
      <c r="O77" s="24"/>
      <c r="P77" s="24"/>
      <c r="Q77" s="24">
        <v>36</v>
      </c>
      <c r="R77" s="24"/>
      <c r="S77" s="24"/>
      <c r="T77" s="24"/>
      <c r="U77" s="24"/>
    </row>
    <row r="78" spans="3:21" ht="21.75" customHeight="1" thickBot="1" x14ac:dyDescent="0.3">
      <c r="C78" s="22" t="s">
        <v>202</v>
      </c>
      <c r="D78" s="44" t="s">
        <v>17</v>
      </c>
      <c r="E78" s="26">
        <v>36</v>
      </c>
      <c r="F78" s="47">
        <v>36</v>
      </c>
      <c r="G78" s="26"/>
      <c r="H78" s="26">
        <v>36</v>
      </c>
      <c r="I78" s="26"/>
      <c r="J78" s="26"/>
      <c r="K78" s="26"/>
      <c r="L78" s="56"/>
      <c r="M78" s="84">
        <v>36</v>
      </c>
      <c r="N78" s="24"/>
      <c r="O78" s="24"/>
      <c r="P78" s="24"/>
      <c r="Q78" s="24">
        <v>36</v>
      </c>
      <c r="R78" s="24"/>
      <c r="S78" s="24"/>
      <c r="T78" s="24"/>
      <c r="U78" s="24"/>
    </row>
    <row r="79" spans="3:21" ht="15.75" customHeight="1" thickBot="1" x14ac:dyDescent="0.3">
      <c r="C79" s="52"/>
      <c r="D79" s="53" t="s">
        <v>135</v>
      </c>
      <c r="E79" s="54">
        <v>2</v>
      </c>
      <c r="F79" s="55"/>
      <c r="G79" s="54"/>
      <c r="H79" s="54"/>
      <c r="I79" s="54"/>
      <c r="J79" s="54"/>
      <c r="K79" s="54">
        <v>2</v>
      </c>
      <c r="L79" s="54"/>
      <c r="M79" s="80">
        <v>2</v>
      </c>
      <c r="N79" s="54"/>
      <c r="O79" s="54"/>
      <c r="P79" s="54"/>
      <c r="Q79" s="54">
        <v>2</v>
      </c>
      <c r="R79" s="54"/>
      <c r="S79" s="54"/>
      <c r="T79" s="54"/>
      <c r="U79" s="54"/>
    </row>
    <row r="80" spans="3:21" ht="15.75" thickBot="1" x14ac:dyDescent="0.3">
      <c r="C80" s="31" t="s">
        <v>130</v>
      </c>
      <c r="D80" s="31" t="s">
        <v>131</v>
      </c>
      <c r="E80" s="8">
        <v>144</v>
      </c>
      <c r="F80" s="8">
        <v>144</v>
      </c>
      <c r="G80" s="8"/>
      <c r="H80" s="8">
        <v>144</v>
      </c>
      <c r="I80" s="9"/>
      <c r="J80" s="8"/>
      <c r="K80" s="9"/>
      <c r="L80" s="9">
        <v>144</v>
      </c>
      <c r="M80" s="82"/>
      <c r="N80" s="9"/>
      <c r="O80" s="9"/>
      <c r="P80" s="9"/>
      <c r="Q80" s="9"/>
      <c r="R80" s="9"/>
      <c r="S80" s="9"/>
      <c r="T80" s="9"/>
      <c r="U80" s="9">
        <v>144</v>
      </c>
    </row>
    <row r="81" spans="3:21" ht="33" customHeight="1" thickBot="1" x14ac:dyDescent="0.3">
      <c r="C81" s="27" t="s">
        <v>19</v>
      </c>
      <c r="D81" s="46" t="s">
        <v>20</v>
      </c>
      <c r="E81" s="3">
        <v>216</v>
      </c>
      <c r="F81" s="3"/>
      <c r="G81" s="3"/>
      <c r="H81" s="3"/>
      <c r="I81" s="3"/>
      <c r="J81" s="3"/>
      <c r="K81" s="3"/>
      <c r="L81" s="7">
        <v>216</v>
      </c>
      <c r="M81" s="77"/>
      <c r="N81" s="3"/>
      <c r="O81" s="3"/>
      <c r="P81" s="3"/>
      <c r="Q81" s="3"/>
      <c r="R81" s="3"/>
      <c r="S81" s="3"/>
      <c r="T81" s="3"/>
      <c r="U81" s="3"/>
    </row>
    <row r="82" spans="3:21" ht="15.75" thickBot="1" x14ac:dyDescent="0.3">
      <c r="C82" s="101" t="s">
        <v>21</v>
      </c>
      <c r="D82" s="101"/>
      <c r="E82" s="28">
        <f t="shared" ref="E82:U82" si="21">E7+E26+E33+E45+E80+E81</f>
        <v>5976</v>
      </c>
      <c r="F82" s="28">
        <f t="shared" si="21"/>
        <v>2602</v>
      </c>
      <c r="G82" s="28">
        <f t="shared" si="21"/>
        <v>4314</v>
      </c>
      <c r="H82" s="28">
        <f t="shared" si="21"/>
        <v>1188</v>
      </c>
      <c r="I82" s="28">
        <f t="shared" si="21"/>
        <v>82</v>
      </c>
      <c r="J82" s="28">
        <f t="shared" si="21"/>
        <v>118</v>
      </c>
      <c r="K82" s="28">
        <f t="shared" si="21"/>
        <v>202</v>
      </c>
      <c r="L82" s="28">
        <f t="shared" si="21"/>
        <v>3168</v>
      </c>
      <c r="M82" s="28">
        <f t="shared" si="21"/>
        <v>1296</v>
      </c>
      <c r="N82" s="28">
        <f t="shared" si="21"/>
        <v>628</v>
      </c>
      <c r="O82" s="28">
        <f t="shared" si="21"/>
        <v>884</v>
      </c>
      <c r="P82" s="28">
        <f t="shared" si="21"/>
        <v>612</v>
      </c>
      <c r="Q82" s="28">
        <f t="shared" si="21"/>
        <v>900</v>
      </c>
      <c r="R82" s="28">
        <f t="shared" si="21"/>
        <v>612</v>
      </c>
      <c r="S82" s="28">
        <f t="shared" si="21"/>
        <v>864</v>
      </c>
      <c r="T82" s="28">
        <f t="shared" si="21"/>
        <v>612</v>
      </c>
      <c r="U82" s="28">
        <f t="shared" si="21"/>
        <v>648</v>
      </c>
    </row>
  </sheetData>
  <mergeCells count="12">
    <mergeCell ref="T4:U4"/>
    <mergeCell ref="C82:D82"/>
    <mergeCell ref="N3:U3"/>
    <mergeCell ref="L3:M3"/>
    <mergeCell ref="N4:O4"/>
    <mergeCell ref="P4:Q4"/>
    <mergeCell ref="R4:S4"/>
    <mergeCell ref="C3:C4"/>
    <mergeCell ref="D3:D4"/>
    <mergeCell ref="E3:E4"/>
    <mergeCell ref="F3:F4"/>
    <mergeCell ref="G3:K3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562"/>
  <sheetViews>
    <sheetView topLeftCell="A524" workbookViewId="0">
      <selection activeCell="A552" sqref="A552:A562"/>
    </sheetView>
  </sheetViews>
  <sheetFormatPr defaultRowHeight="15" x14ac:dyDescent="0.25"/>
  <cols>
    <col min="1" max="1" width="83.140625" customWidth="1"/>
  </cols>
  <sheetData>
    <row r="1" spans="1:1" ht="15.75" thickBot="1" x14ac:dyDescent="0.3">
      <c r="A1" s="64" t="s">
        <v>142</v>
      </c>
    </row>
    <row r="2" spans="1:1" ht="44.25" customHeight="1" thickBot="1" x14ac:dyDescent="0.3">
      <c r="A2" s="111" t="s">
        <v>143</v>
      </c>
    </row>
    <row r="3" spans="1:1" ht="44.25" hidden="1" customHeight="1" x14ac:dyDescent="0.3">
      <c r="A3" s="112"/>
    </row>
    <row r="4" spans="1:1" ht="44.25" hidden="1" customHeight="1" x14ac:dyDescent="0.3">
      <c r="A4" s="112"/>
    </row>
    <row r="5" spans="1:1" ht="44.25" hidden="1" customHeight="1" x14ac:dyDescent="0.3">
      <c r="A5" s="112"/>
    </row>
    <row r="6" spans="1:1" ht="44.25" hidden="1" customHeight="1" x14ac:dyDescent="0.3">
      <c r="A6" s="112"/>
    </row>
    <row r="7" spans="1:1" ht="44.25" hidden="1" customHeight="1" x14ac:dyDescent="0.3">
      <c r="A7" s="112"/>
    </row>
    <row r="8" spans="1:1" ht="44.25" hidden="1" customHeight="1" x14ac:dyDescent="0.3">
      <c r="A8" s="112"/>
    </row>
    <row r="9" spans="1:1" ht="44.25" hidden="1" customHeight="1" x14ac:dyDescent="0.3">
      <c r="A9" s="112"/>
    </row>
    <row r="10" spans="1:1" ht="44.25" hidden="1" customHeight="1" x14ac:dyDescent="0.3">
      <c r="A10" s="112"/>
    </row>
    <row r="11" spans="1:1" ht="44.25" hidden="1" customHeight="1" x14ac:dyDescent="0.3">
      <c r="A11" s="112"/>
    </row>
    <row r="12" spans="1:1" ht="44.25" hidden="1" customHeight="1" x14ac:dyDescent="0.3">
      <c r="A12" s="112"/>
    </row>
    <row r="13" spans="1:1" ht="44.25" hidden="1" customHeight="1" x14ac:dyDescent="0.3">
      <c r="A13" s="112"/>
    </row>
    <row r="14" spans="1:1" ht="44.25" hidden="1" customHeight="1" x14ac:dyDescent="0.3">
      <c r="A14" s="112"/>
    </row>
    <row r="15" spans="1:1" ht="44.25" hidden="1" customHeight="1" x14ac:dyDescent="0.3">
      <c r="A15" s="112"/>
    </row>
    <row r="16" spans="1:1" ht="44.25" hidden="1" customHeight="1" x14ac:dyDescent="0.3">
      <c r="A16" s="112"/>
    </row>
    <row r="17" spans="1:1" ht="44.25" hidden="1" customHeight="1" x14ac:dyDescent="0.3">
      <c r="A17" s="112"/>
    </row>
    <row r="18" spans="1:1" ht="44.25" hidden="1" customHeight="1" thickBot="1" x14ac:dyDescent="0.3">
      <c r="A18" s="113"/>
    </row>
    <row r="19" spans="1:1" ht="44.25" customHeight="1" thickBot="1" x14ac:dyDescent="0.3">
      <c r="A19" s="111" t="s">
        <v>144</v>
      </c>
    </row>
    <row r="20" spans="1:1" ht="44.25" hidden="1" customHeight="1" x14ac:dyDescent="0.3">
      <c r="A20" s="112"/>
    </row>
    <row r="21" spans="1:1" ht="44.25" hidden="1" customHeight="1" x14ac:dyDescent="0.3">
      <c r="A21" s="112"/>
    </row>
    <row r="22" spans="1:1" ht="44.25" hidden="1" customHeight="1" x14ac:dyDescent="0.3">
      <c r="A22" s="112"/>
    </row>
    <row r="23" spans="1:1" ht="44.25" hidden="1" customHeight="1" x14ac:dyDescent="0.3">
      <c r="A23" s="112"/>
    </row>
    <row r="24" spans="1:1" ht="44.25" hidden="1" customHeight="1" x14ac:dyDescent="0.3">
      <c r="A24" s="112"/>
    </row>
    <row r="25" spans="1:1" ht="44.25" hidden="1" customHeight="1" x14ac:dyDescent="0.3">
      <c r="A25" s="112"/>
    </row>
    <row r="26" spans="1:1" ht="44.25" hidden="1" customHeight="1" x14ac:dyDescent="0.3">
      <c r="A26" s="112"/>
    </row>
    <row r="27" spans="1:1" ht="44.25" hidden="1" customHeight="1" x14ac:dyDescent="0.3">
      <c r="A27" s="112"/>
    </row>
    <row r="28" spans="1:1" ht="44.25" hidden="1" customHeight="1" x14ac:dyDescent="0.3">
      <c r="A28" s="112"/>
    </row>
    <row r="29" spans="1:1" ht="44.25" hidden="1" customHeight="1" x14ac:dyDescent="0.3">
      <c r="A29" s="112"/>
    </row>
    <row r="30" spans="1:1" ht="44.25" hidden="1" customHeight="1" x14ac:dyDescent="0.3">
      <c r="A30" s="112"/>
    </row>
    <row r="31" spans="1:1" ht="44.25" hidden="1" customHeight="1" x14ac:dyDescent="0.3">
      <c r="A31" s="112"/>
    </row>
    <row r="32" spans="1:1" ht="44.25" hidden="1" customHeight="1" x14ac:dyDescent="0.3">
      <c r="A32" s="112"/>
    </row>
    <row r="33" spans="1:1" ht="44.25" hidden="1" customHeight="1" thickBot="1" x14ac:dyDescent="0.3">
      <c r="A33" s="113"/>
    </row>
    <row r="34" spans="1:1" ht="44.25" customHeight="1" thickBot="1" x14ac:dyDescent="0.3">
      <c r="A34" s="111" t="s">
        <v>145</v>
      </c>
    </row>
    <row r="35" spans="1:1" ht="44.25" hidden="1" customHeight="1" x14ac:dyDescent="0.3">
      <c r="A35" s="112"/>
    </row>
    <row r="36" spans="1:1" ht="44.25" hidden="1" customHeight="1" x14ac:dyDescent="0.3">
      <c r="A36" s="112"/>
    </row>
    <row r="37" spans="1:1" ht="44.25" hidden="1" customHeight="1" x14ac:dyDescent="0.3">
      <c r="A37" s="112"/>
    </row>
    <row r="38" spans="1:1" ht="44.25" hidden="1" customHeight="1" x14ac:dyDescent="0.3">
      <c r="A38" s="112"/>
    </row>
    <row r="39" spans="1:1" ht="44.25" hidden="1" customHeight="1" x14ac:dyDescent="0.3">
      <c r="A39" s="112"/>
    </row>
    <row r="40" spans="1:1" ht="44.25" hidden="1" customHeight="1" x14ac:dyDescent="0.3">
      <c r="A40" s="112"/>
    </row>
    <row r="41" spans="1:1" ht="44.25" hidden="1" customHeight="1" x14ac:dyDescent="0.3">
      <c r="A41" s="112"/>
    </row>
    <row r="42" spans="1:1" ht="44.25" hidden="1" customHeight="1" thickBot="1" x14ac:dyDescent="0.3">
      <c r="A42" s="113"/>
    </row>
    <row r="43" spans="1:1" ht="44.25" customHeight="1" thickBot="1" x14ac:dyDescent="0.3">
      <c r="A43" s="111" t="s">
        <v>146</v>
      </c>
    </row>
    <row r="44" spans="1:1" ht="44.25" hidden="1" customHeight="1" x14ac:dyDescent="0.3">
      <c r="A44" s="112"/>
    </row>
    <row r="45" spans="1:1" ht="44.25" hidden="1" customHeight="1" x14ac:dyDescent="0.3">
      <c r="A45" s="112"/>
    </row>
    <row r="46" spans="1:1" ht="44.25" hidden="1" customHeight="1" x14ac:dyDescent="0.3">
      <c r="A46" s="112"/>
    </row>
    <row r="47" spans="1:1" ht="44.25" hidden="1" customHeight="1" x14ac:dyDescent="0.3">
      <c r="A47" s="112"/>
    </row>
    <row r="48" spans="1:1" ht="44.25" hidden="1" customHeight="1" x14ac:dyDescent="0.3">
      <c r="A48" s="112"/>
    </row>
    <row r="49" spans="1:1" ht="44.25" hidden="1" customHeight="1" x14ac:dyDescent="0.3">
      <c r="A49" s="112"/>
    </row>
    <row r="50" spans="1:1" ht="44.25" hidden="1" customHeight="1" x14ac:dyDescent="0.3">
      <c r="A50" s="112"/>
    </row>
    <row r="51" spans="1:1" ht="44.25" hidden="1" customHeight="1" x14ac:dyDescent="0.3">
      <c r="A51" s="112"/>
    </row>
    <row r="52" spans="1:1" ht="44.25" hidden="1" customHeight="1" x14ac:dyDescent="0.3">
      <c r="A52" s="112"/>
    </row>
    <row r="53" spans="1:1" ht="44.25" hidden="1" customHeight="1" x14ac:dyDescent="0.3">
      <c r="A53" s="112"/>
    </row>
    <row r="54" spans="1:1" ht="44.25" hidden="1" customHeight="1" x14ac:dyDescent="0.3">
      <c r="A54" s="112"/>
    </row>
    <row r="55" spans="1:1" ht="44.25" hidden="1" customHeight="1" x14ac:dyDescent="0.3">
      <c r="A55" s="112"/>
    </row>
    <row r="56" spans="1:1" ht="44.25" hidden="1" customHeight="1" x14ac:dyDescent="0.3">
      <c r="A56" s="112"/>
    </row>
    <row r="57" spans="1:1" ht="44.25" hidden="1" customHeight="1" x14ac:dyDescent="0.3">
      <c r="A57" s="112"/>
    </row>
    <row r="58" spans="1:1" ht="44.25" hidden="1" customHeight="1" x14ac:dyDescent="0.3">
      <c r="A58" s="112"/>
    </row>
    <row r="59" spans="1:1" ht="44.25" hidden="1" customHeight="1" thickBot="1" x14ac:dyDescent="0.3">
      <c r="A59" s="113"/>
    </row>
    <row r="60" spans="1:1" ht="44.25" customHeight="1" thickBot="1" x14ac:dyDescent="0.3">
      <c r="A60" s="111" t="s">
        <v>147</v>
      </c>
    </row>
    <row r="61" spans="1:1" ht="44.25" hidden="1" customHeight="1" x14ac:dyDescent="0.3">
      <c r="A61" s="112"/>
    </row>
    <row r="62" spans="1:1" ht="44.25" hidden="1" customHeight="1" x14ac:dyDescent="0.3">
      <c r="A62" s="112"/>
    </row>
    <row r="63" spans="1:1" ht="44.25" hidden="1" customHeight="1" x14ac:dyDescent="0.3">
      <c r="A63" s="112"/>
    </row>
    <row r="64" spans="1:1" ht="44.25" hidden="1" customHeight="1" x14ac:dyDescent="0.3">
      <c r="A64" s="112"/>
    </row>
    <row r="65" spans="1:1" ht="44.25" hidden="1" customHeight="1" x14ac:dyDescent="0.3">
      <c r="A65" s="112"/>
    </row>
    <row r="66" spans="1:1" ht="44.25" hidden="1" customHeight="1" x14ac:dyDescent="0.3">
      <c r="A66" s="112"/>
    </row>
    <row r="67" spans="1:1" ht="44.25" hidden="1" customHeight="1" thickBot="1" x14ac:dyDescent="0.3">
      <c r="A67" s="113"/>
    </row>
    <row r="68" spans="1:1" ht="44.25" customHeight="1" thickBot="1" x14ac:dyDescent="0.3">
      <c r="A68" s="111" t="s">
        <v>148</v>
      </c>
    </row>
    <row r="69" spans="1:1" ht="44.25" hidden="1" customHeight="1" x14ac:dyDescent="0.3">
      <c r="A69" s="112"/>
    </row>
    <row r="70" spans="1:1" ht="44.25" hidden="1" customHeight="1" x14ac:dyDescent="0.3">
      <c r="A70" s="112"/>
    </row>
    <row r="71" spans="1:1" ht="44.25" hidden="1" customHeight="1" x14ac:dyDescent="0.3">
      <c r="A71" s="112"/>
    </row>
    <row r="72" spans="1:1" ht="44.25" hidden="1" customHeight="1" x14ac:dyDescent="0.3">
      <c r="A72" s="112"/>
    </row>
    <row r="73" spans="1:1" ht="44.25" hidden="1" customHeight="1" x14ac:dyDescent="0.3">
      <c r="A73" s="112"/>
    </row>
    <row r="74" spans="1:1" ht="44.25" hidden="1" customHeight="1" x14ac:dyDescent="0.3">
      <c r="A74" s="112"/>
    </row>
    <row r="75" spans="1:1" ht="44.25" hidden="1" customHeight="1" x14ac:dyDescent="0.3">
      <c r="A75" s="112"/>
    </row>
    <row r="76" spans="1:1" ht="44.25" hidden="1" customHeight="1" x14ac:dyDescent="0.3">
      <c r="A76" s="112"/>
    </row>
    <row r="77" spans="1:1" ht="44.25" hidden="1" customHeight="1" x14ac:dyDescent="0.3">
      <c r="A77" s="112"/>
    </row>
    <row r="78" spans="1:1" ht="44.25" hidden="1" customHeight="1" thickBot="1" x14ac:dyDescent="0.3">
      <c r="A78" s="113"/>
    </row>
    <row r="79" spans="1:1" ht="44.25" customHeight="1" thickBot="1" x14ac:dyDescent="0.3">
      <c r="A79" s="111" t="s">
        <v>149</v>
      </c>
    </row>
    <row r="80" spans="1:1" ht="44.25" hidden="1" customHeight="1" x14ac:dyDescent="0.3">
      <c r="A80" s="112"/>
    </row>
    <row r="81" spans="1:1" ht="44.25" hidden="1" customHeight="1" x14ac:dyDescent="0.3">
      <c r="A81" s="112"/>
    </row>
    <row r="82" spans="1:1" ht="44.25" hidden="1" customHeight="1" x14ac:dyDescent="0.3">
      <c r="A82" s="112"/>
    </row>
    <row r="83" spans="1:1" ht="44.25" hidden="1" customHeight="1" x14ac:dyDescent="0.3">
      <c r="A83" s="112"/>
    </row>
    <row r="84" spans="1:1" ht="44.25" hidden="1" customHeight="1" x14ac:dyDescent="0.3">
      <c r="A84" s="112"/>
    </row>
    <row r="85" spans="1:1" ht="44.25" hidden="1" customHeight="1" x14ac:dyDescent="0.3">
      <c r="A85" s="112"/>
    </row>
    <row r="86" spans="1:1" ht="44.25" hidden="1" customHeight="1" x14ac:dyDescent="0.3">
      <c r="A86" s="112"/>
    </row>
    <row r="87" spans="1:1" ht="44.25" hidden="1" customHeight="1" x14ac:dyDescent="0.3">
      <c r="A87" s="112"/>
    </row>
    <row r="88" spans="1:1" ht="44.25" hidden="1" customHeight="1" x14ac:dyDescent="0.3">
      <c r="A88" s="112"/>
    </row>
    <row r="89" spans="1:1" ht="44.25" hidden="1" customHeight="1" x14ac:dyDescent="0.3">
      <c r="A89" s="112"/>
    </row>
    <row r="90" spans="1:1" ht="44.25" hidden="1" customHeight="1" x14ac:dyDescent="0.3">
      <c r="A90" s="112"/>
    </row>
    <row r="91" spans="1:1" ht="44.25" hidden="1" customHeight="1" x14ac:dyDescent="0.3">
      <c r="A91" s="112"/>
    </row>
    <row r="92" spans="1:1" ht="44.25" hidden="1" customHeight="1" thickBot="1" x14ac:dyDescent="0.3">
      <c r="A92" s="113"/>
    </row>
    <row r="93" spans="1:1" ht="44.25" customHeight="1" thickBot="1" x14ac:dyDescent="0.3">
      <c r="A93" s="111" t="s">
        <v>150</v>
      </c>
    </row>
    <row r="94" spans="1:1" ht="44.25" hidden="1" customHeight="1" x14ac:dyDescent="0.3">
      <c r="A94" s="112"/>
    </row>
    <row r="95" spans="1:1" ht="44.25" hidden="1" customHeight="1" x14ac:dyDescent="0.3">
      <c r="A95" s="112"/>
    </row>
    <row r="96" spans="1:1" ht="44.25" hidden="1" customHeight="1" x14ac:dyDescent="0.3">
      <c r="A96" s="112"/>
    </row>
    <row r="97" spans="1:1" ht="44.25" hidden="1" customHeight="1" x14ac:dyDescent="0.3">
      <c r="A97" s="112"/>
    </row>
    <row r="98" spans="1:1" ht="44.25" hidden="1" customHeight="1" x14ac:dyDescent="0.3">
      <c r="A98" s="112"/>
    </row>
    <row r="99" spans="1:1" ht="44.25" hidden="1" customHeight="1" x14ac:dyDescent="0.3">
      <c r="A99" s="112"/>
    </row>
    <row r="100" spans="1:1" ht="44.25" hidden="1" customHeight="1" thickBot="1" x14ac:dyDescent="0.3">
      <c r="A100" s="113"/>
    </row>
    <row r="101" spans="1:1" ht="44.25" customHeight="1" thickBot="1" x14ac:dyDescent="0.3">
      <c r="A101" s="111" t="s">
        <v>151</v>
      </c>
    </row>
    <row r="102" spans="1:1" ht="44.25" hidden="1" customHeight="1" x14ac:dyDescent="0.3">
      <c r="A102" s="112"/>
    </row>
    <row r="103" spans="1:1" ht="44.25" hidden="1" customHeight="1" x14ac:dyDescent="0.3">
      <c r="A103" s="112"/>
    </row>
    <row r="104" spans="1:1" ht="44.25" hidden="1" customHeight="1" x14ac:dyDescent="0.3">
      <c r="A104" s="112"/>
    </row>
    <row r="105" spans="1:1" ht="44.25" hidden="1" customHeight="1" x14ac:dyDescent="0.3">
      <c r="A105" s="112"/>
    </row>
    <row r="106" spans="1:1" ht="44.25" hidden="1" customHeight="1" x14ac:dyDescent="0.3">
      <c r="A106" s="112"/>
    </row>
    <row r="107" spans="1:1" ht="44.25" hidden="1" customHeight="1" x14ac:dyDescent="0.3">
      <c r="A107" s="112"/>
    </row>
    <row r="108" spans="1:1" ht="44.25" hidden="1" customHeight="1" x14ac:dyDescent="0.3">
      <c r="A108" s="112"/>
    </row>
    <row r="109" spans="1:1" ht="44.25" hidden="1" customHeight="1" x14ac:dyDescent="0.3">
      <c r="A109" s="112"/>
    </row>
    <row r="110" spans="1:1" ht="44.25" hidden="1" customHeight="1" x14ac:dyDescent="0.3">
      <c r="A110" s="112"/>
    </row>
    <row r="111" spans="1:1" ht="44.25" hidden="1" customHeight="1" x14ac:dyDescent="0.3">
      <c r="A111" s="112"/>
    </row>
    <row r="112" spans="1:1" ht="44.25" hidden="1" customHeight="1" thickBot="1" x14ac:dyDescent="0.3">
      <c r="A112" s="113"/>
    </row>
    <row r="113" spans="1:1" ht="44.25" customHeight="1" thickBot="1" x14ac:dyDescent="0.3">
      <c r="A113" s="111" t="s">
        <v>152</v>
      </c>
    </row>
    <row r="114" spans="1:1" ht="44.25" hidden="1" customHeight="1" x14ac:dyDescent="0.3">
      <c r="A114" s="112"/>
    </row>
    <row r="115" spans="1:1" ht="44.25" hidden="1" customHeight="1" x14ac:dyDescent="0.3">
      <c r="A115" s="112"/>
    </row>
    <row r="116" spans="1:1" ht="44.25" hidden="1" customHeight="1" x14ac:dyDescent="0.3">
      <c r="A116" s="112"/>
    </row>
    <row r="117" spans="1:1" ht="44.25" hidden="1" customHeight="1" x14ac:dyDescent="0.3">
      <c r="A117" s="112"/>
    </row>
    <row r="118" spans="1:1" ht="44.25" hidden="1" customHeight="1" x14ac:dyDescent="0.3">
      <c r="A118" s="112"/>
    </row>
    <row r="119" spans="1:1" ht="44.25" hidden="1" customHeight="1" thickBot="1" x14ac:dyDescent="0.3">
      <c r="A119" s="113"/>
    </row>
    <row r="120" spans="1:1" ht="44.25" customHeight="1" thickBot="1" x14ac:dyDescent="0.3">
      <c r="A120" s="111" t="s">
        <v>153</v>
      </c>
    </row>
    <row r="121" spans="1:1" ht="44.25" hidden="1" customHeight="1" x14ac:dyDescent="0.3">
      <c r="A121" s="112"/>
    </row>
    <row r="122" spans="1:1" ht="44.25" hidden="1" customHeight="1" x14ac:dyDescent="0.3">
      <c r="A122" s="112"/>
    </row>
    <row r="123" spans="1:1" ht="44.25" hidden="1" customHeight="1" x14ac:dyDescent="0.3">
      <c r="A123" s="112"/>
    </row>
    <row r="124" spans="1:1" ht="44.25" hidden="1" customHeight="1" x14ac:dyDescent="0.3">
      <c r="A124" s="112"/>
    </row>
    <row r="125" spans="1:1" ht="44.25" hidden="1" customHeight="1" x14ac:dyDescent="0.3">
      <c r="A125" s="112"/>
    </row>
    <row r="126" spans="1:1" ht="44.25" hidden="1" customHeight="1" x14ac:dyDescent="0.3">
      <c r="A126" s="112"/>
    </row>
    <row r="127" spans="1:1" ht="44.25" hidden="1" customHeight="1" x14ac:dyDescent="0.3">
      <c r="A127" s="112"/>
    </row>
    <row r="128" spans="1:1" ht="44.25" hidden="1" customHeight="1" x14ac:dyDescent="0.3">
      <c r="A128" s="112"/>
    </row>
    <row r="129" spans="1:1" ht="44.25" hidden="1" customHeight="1" thickBot="1" x14ac:dyDescent="0.3">
      <c r="A129" s="113"/>
    </row>
    <row r="130" spans="1:1" ht="44.25" customHeight="1" thickBot="1" x14ac:dyDescent="0.3">
      <c r="A130" s="111" t="s">
        <v>154</v>
      </c>
    </row>
    <row r="131" spans="1:1" ht="44.25" hidden="1" customHeight="1" x14ac:dyDescent="0.3">
      <c r="A131" s="112"/>
    </row>
    <row r="132" spans="1:1" ht="44.25" hidden="1" customHeight="1" x14ac:dyDescent="0.3">
      <c r="A132" s="112"/>
    </row>
    <row r="133" spans="1:1" ht="44.25" hidden="1" customHeight="1" x14ac:dyDescent="0.3">
      <c r="A133" s="112"/>
    </row>
    <row r="134" spans="1:1" ht="44.25" hidden="1" customHeight="1" x14ac:dyDescent="0.3">
      <c r="A134" s="112"/>
    </row>
    <row r="135" spans="1:1" ht="44.25" hidden="1" customHeight="1" x14ac:dyDescent="0.3">
      <c r="A135" s="112"/>
    </row>
    <row r="136" spans="1:1" ht="44.25" hidden="1" customHeight="1" x14ac:dyDescent="0.3">
      <c r="A136" s="112"/>
    </row>
    <row r="137" spans="1:1" ht="44.25" hidden="1" customHeight="1" x14ac:dyDescent="0.3">
      <c r="A137" s="112"/>
    </row>
    <row r="138" spans="1:1" ht="44.25" hidden="1" customHeight="1" x14ac:dyDescent="0.3">
      <c r="A138" s="112"/>
    </row>
    <row r="139" spans="1:1" ht="44.25" hidden="1" customHeight="1" x14ac:dyDescent="0.3">
      <c r="A139" s="112"/>
    </row>
    <row r="140" spans="1:1" ht="44.25" hidden="1" customHeight="1" x14ac:dyDescent="0.3">
      <c r="A140" s="112"/>
    </row>
    <row r="141" spans="1:1" ht="44.25" hidden="1" customHeight="1" thickBot="1" x14ac:dyDescent="0.3">
      <c r="A141" s="113"/>
    </row>
    <row r="142" spans="1:1" ht="44.25" customHeight="1" thickBot="1" x14ac:dyDescent="0.3">
      <c r="A142" s="111" t="s">
        <v>155</v>
      </c>
    </row>
    <row r="143" spans="1:1" ht="44.25" hidden="1" customHeight="1" x14ac:dyDescent="0.3">
      <c r="A143" s="112"/>
    </row>
    <row r="144" spans="1:1" ht="44.25" hidden="1" customHeight="1" x14ac:dyDescent="0.3">
      <c r="A144" s="112"/>
    </row>
    <row r="145" spans="1:1" ht="44.25" hidden="1" customHeight="1" x14ac:dyDescent="0.3">
      <c r="A145" s="112"/>
    </row>
    <row r="146" spans="1:1" ht="44.25" hidden="1" customHeight="1" x14ac:dyDescent="0.3">
      <c r="A146" s="112"/>
    </row>
    <row r="147" spans="1:1" ht="44.25" hidden="1" customHeight="1" thickBot="1" x14ac:dyDescent="0.3">
      <c r="A147" s="113"/>
    </row>
    <row r="148" spans="1:1" ht="44.25" customHeight="1" thickBot="1" x14ac:dyDescent="0.3">
      <c r="A148" s="111" t="s">
        <v>156</v>
      </c>
    </row>
    <row r="149" spans="1:1" ht="44.25" hidden="1" customHeight="1" x14ac:dyDescent="0.3">
      <c r="A149" s="112"/>
    </row>
    <row r="150" spans="1:1" ht="44.25" hidden="1" customHeight="1" x14ac:dyDescent="0.3">
      <c r="A150" s="112"/>
    </row>
    <row r="151" spans="1:1" ht="44.25" hidden="1" customHeight="1" x14ac:dyDescent="0.3">
      <c r="A151" s="112"/>
    </row>
    <row r="152" spans="1:1" ht="44.25" hidden="1" customHeight="1" x14ac:dyDescent="0.3">
      <c r="A152" s="112"/>
    </row>
    <row r="153" spans="1:1" ht="44.25" hidden="1" customHeight="1" x14ac:dyDescent="0.3">
      <c r="A153" s="112"/>
    </row>
    <row r="154" spans="1:1" ht="44.25" hidden="1" customHeight="1" x14ac:dyDescent="0.3">
      <c r="A154" s="112"/>
    </row>
    <row r="155" spans="1:1" ht="44.25" hidden="1" customHeight="1" x14ac:dyDescent="0.3">
      <c r="A155" s="112"/>
    </row>
    <row r="156" spans="1:1" ht="44.25" hidden="1" customHeight="1" x14ac:dyDescent="0.3">
      <c r="A156" s="112"/>
    </row>
    <row r="157" spans="1:1" ht="44.25" hidden="1" customHeight="1" x14ac:dyDescent="0.3">
      <c r="A157" s="112"/>
    </row>
    <row r="158" spans="1:1" ht="44.25" hidden="1" customHeight="1" x14ac:dyDescent="0.3">
      <c r="A158" s="112"/>
    </row>
    <row r="159" spans="1:1" ht="44.25" hidden="1" customHeight="1" x14ac:dyDescent="0.3">
      <c r="A159" s="112"/>
    </row>
    <row r="160" spans="1:1" ht="44.25" hidden="1" customHeight="1" x14ac:dyDescent="0.3">
      <c r="A160" s="112"/>
    </row>
    <row r="161" spans="1:1" ht="44.25" hidden="1" customHeight="1" x14ac:dyDescent="0.3">
      <c r="A161" s="112"/>
    </row>
    <row r="162" spans="1:1" ht="44.25" hidden="1" customHeight="1" x14ac:dyDescent="0.3">
      <c r="A162" s="112"/>
    </row>
    <row r="163" spans="1:1" ht="44.25" hidden="1" customHeight="1" x14ac:dyDescent="0.3">
      <c r="A163" s="112"/>
    </row>
    <row r="164" spans="1:1" ht="44.25" hidden="1" customHeight="1" thickBot="1" x14ac:dyDescent="0.3">
      <c r="A164" s="113"/>
    </row>
    <row r="165" spans="1:1" ht="44.25" customHeight="1" thickBot="1" x14ac:dyDescent="0.3">
      <c r="A165" s="111" t="s">
        <v>157</v>
      </c>
    </row>
    <row r="166" spans="1:1" ht="44.25" hidden="1" customHeight="1" x14ac:dyDescent="0.3">
      <c r="A166" s="112"/>
    </row>
    <row r="167" spans="1:1" ht="44.25" hidden="1" customHeight="1" x14ac:dyDescent="0.3">
      <c r="A167" s="112"/>
    </row>
    <row r="168" spans="1:1" ht="44.25" hidden="1" customHeight="1" x14ac:dyDescent="0.3">
      <c r="A168" s="112"/>
    </row>
    <row r="169" spans="1:1" ht="44.25" hidden="1" customHeight="1" x14ac:dyDescent="0.3">
      <c r="A169" s="112"/>
    </row>
    <row r="170" spans="1:1" ht="44.25" hidden="1" customHeight="1" x14ac:dyDescent="0.3">
      <c r="A170" s="112"/>
    </row>
    <row r="171" spans="1:1" ht="44.25" hidden="1" customHeight="1" x14ac:dyDescent="0.3">
      <c r="A171" s="112"/>
    </row>
    <row r="172" spans="1:1" ht="44.25" hidden="1" customHeight="1" x14ac:dyDescent="0.3">
      <c r="A172" s="112"/>
    </row>
    <row r="173" spans="1:1" ht="44.25" hidden="1" customHeight="1" x14ac:dyDescent="0.3">
      <c r="A173" s="112"/>
    </row>
    <row r="174" spans="1:1" ht="44.25" hidden="1" customHeight="1" x14ac:dyDescent="0.3">
      <c r="A174" s="112"/>
    </row>
    <row r="175" spans="1:1" ht="44.25" hidden="1" customHeight="1" x14ac:dyDescent="0.3">
      <c r="A175" s="112"/>
    </row>
    <row r="176" spans="1:1" ht="44.25" hidden="1" customHeight="1" x14ac:dyDescent="0.3">
      <c r="A176" s="112"/>
    </row>
    <row r="177" spans="1:1" ht="44.25" hidden="1" customHeight="1" x14ac:dyDescent="0.3">
      <c r="A177" s="112"/>
    </row>
    <row r="178" spans="1:1" ht="44.25" hidden="1" customHeight="1" x14ac:dyDescent="0.3">
      <c r="A178" s="112"/>
    </row>
    <row r="179" spans="1:1" ht="44.25" hidden="1" customHeight="1" thickBot="1" x14ac:dyDescent="0.3">
      <c r="A179" s="113"/>
    </row>
    <row r="180" spans="1:1" ht="44.25" customHeight="1" thickBot="1" x14ac:dyDescent="0.3">
      <c r="A180" s="111" t="s">
        <v>158</v>
      </c>
    </row>
    <row r="181" spans="1:1" ht="44.25" hidden="1" customHeight="1" x14ac:dyDescent="0.3">
      <c r="A181" s="112"/>
    </row>
    <row r="182" spans="1:1" ht="44.25" hidden="1" customHeight="1" x14ac:dyDescent="0.3">
      <c r="A182" s="112"/>
    </row>
    <row r="183" spans="1:1" ht="44.25" hidden="1" customHeight="1" x14ac:dyDescent="0.3">
      <c r="A183" s="112"/>
    </row>
    <row r="184" spans="1:1" ht="44.25" hidden="1" customHeight="1" x14ac:dyDescent="0.3">
      <c r="A184" s="112"/>
    </row>
    <row r="185" spans="1:1" ht="44.25" hidden="1" customHeight="1" x14ac:dyDescent="0.3">
      <c r="A185" s="112"/>
    </row>
    <row r="186" spans="1:1" ht="44.25" hidden="1" customHeight="1" x14ac:dyDescent="0.3">
      <c r="A186" s="112"/>
    </row>
    <row r="187" spans="1:1" ht="44.25" hidden="1" customHeight="1" x14ac:dyDescent="0.3">
      <c r="A187" s="112"/>
    </row>
    <row r="188" spans="1:1" ht="44.25" hidden="1" customHeight="1" thickBot="1" x14ac:dyDescent="0.3">
      <c r="A188" s="113"/>
    </row>
    <row r="189" spans="1:1" ht="44.25" customHeight="1" thickBot="1" x14ac:dyDescent="0.3">
      <c r="A189" s="111" t="s">
        <v>159</v>
      </c>
    </row>
    <row r="190" spans="1:1" ht="44.25" hidden="1" customHeight="1" x14ac:dyDescent="0.3">
      <c r="A190" s="112"/>
    </row>
    <row r="191" spans="1:1" ht="44.25" hidden="1" customHeight="1" x14ac:dyDescent="0.3">
      <c r="A191" s="112"/>
    </row>
    <row r="192" spans="1:1" ht="44.25" hidden="1" customHeight="1" x14ac:dyDescent="0.3">
      <c r="A192" s="112"/>
    </row>
    <row r="193" spans="1:1" ht="44.25" hidden="1" customHeight="1" x14ac:dyDescent="0.3">
      <c r="A193" s="112"/>
    </row>
    <row r="194" spans="1:1" ht="44.25" hidden="1" customHeight="1" x14ac:dyDescent="0.3">
      <c r="A194" s="112"/>
    </row>
    <row r="195" spans="1:1" ht="44.25" hidden="1" customHeight="1" x14ac:dyDescent="0.3">
      <c r="A195" s="112"/>
    </row>
    <row r="196" spans="1:1" ht="44.25" hidden="1" customHeight="1" x14ac:dyDescent="0.3">
      <c r="A196" s="112"/>
    </row>
    <row r="197" spans="1:1" ht="44.25" hidden="1" customHeight="1" x14ac:dyDescent="0.3">
      <c r="A197" s="112"/>
    </row>
    <row r="198" spans="1:1" ht="44.25" hidden="1" customHeight="1" x14ac:dyDescent="0.3">
      <c r="A198" s="112"/>
    </row>
    <row r="199" spans="1:1" ht="44.25" hidden="1" customHeight="1" x14ac:dyDescent="0.3">
      <c r="A199" s="112"/>
    </row>
    <row r="200" spans="1:1" ht="44.25" hidden="1" customHeight="1" x14ac:dyDescent="0.3">
      <c r="A200" s="112"/>
    </row>
    <row r="201" spans="1:1" ht="44.25" hidden="1" customHeight="1" x14ac:dyDescent="0.3">
      <c r="A201" s="112"/>
    </row>
    <row r="202" spans="1:1" ht="44.25" hidden="1" customHeight="1" x14ac:dyDescent="0.3">
      <c r="A202" s="112"/>
    </row>
    <row r="203" spans="1:1" ht="44.25" hidden="1" customHeight="1" x14ac:dyDescent="0.3">
      <c r="A203" s="112"/>
    </row>
    <row r="204" spans="1:1" ht="44.25" hidden="1" customHeight="1" x14ac:dyDescent="0.3">
      <c r="A204" s="112"/>
    </row>
    <row r="205" spans="1:1" ht="44.25" hidden="1" customHeight="1" thickBot="1" x14ac:dyDescent="0.3">
      <c r="A205" s="113"/>
    </row>
    <row r="206" spans="1:1" ht="44.25" customHeight="1" thickBot="1" x14ac:dyDescent="0.3">
      <c r="A206" s="111" t="s">
        <v>160</v>
      </c>
    </row>
    <row r="207" spans="1:1" ht="44.25" hidden="1" customHeight="1" x14ac:dyDescent="0.3">
      <c r="A207" s="112"/>
    </row>
    <row r="208" spans="1:1" ht="44.25" hidden="1" customHeight="1" x14ac:dyDescent="0.3">
      <c r="A208" s="112"/>
    </row>
    <row r="209" spans="1:1" ht="44.25" hidden="1" customHeight="1" x14ac:dyDescent="0.3">
      <c r="A209" s="112"/>
    </row>
    <row r="210" spans="1:1" ht="44.25" hidden="1" customHeight="1" x14ac:dyDescent="0.3">
      <c r="A210" s="112"/>
    </row>
    <row r="211" spans="1:1" ht="44.25" hidden="1" customHeight="1" x14ac:dyDescent="0.3">
      <c r="A211" s="112"/>
    </row>
    <row r="212" spans="1:1" ht="44.25" hidden="1" customHeight="1" x14ac:dyDescent="0.3">
      <c r="A212" s="112"/>
    </row>
    <row r="213" spans="1:1" ht="44.25" hidden="1" customHeight="1" x14ac:dyDescent="0.3">
      <c r="A213" s="112"/>
    </row>
    <row r="214" spans="1:1" ht="44.25" hidden="1" customHeight="1" x14ac:dyDescent="0.3">
      <c r="A214" s="112"/>
    </row>
    <row r="215" spans="1:1" ht="44.25" hidden="1" customHeight="1" x14ac:dyDescent="0.3">
      <c r="A215" s="112"/>
    </row>
    <row r="216" spans="1:1" ht="44.25" hidden="1" customHeight="1" x14ac:dyDescent="0.3">
      <c r="A216" s="112"/>
    </row>
    <row r="217" spans="1:1" ht="44.25" hidden="1" customHeight="1" x14ac:dyDescent="0.3">
      <c r="A217" s="112"/>
    </row>
    <row r="218" spans="1:1" ht="44.25" hidden="1" customHeight="1" x14ac:dyDescent="0.3">
      <c r="A218" s="112"/>
    </row>
    <row r="219" spans="1:1" ht="44.25" hidden="1" customHeight="1" x14ac:dyDescent="0.3">
      <c r="A219" s="112"/>
    </row>
    <row r="220" spans="1:1" ht="44.25" hidden="1" customHeight="1" x14ac:dyDescent="0.3">
      <c r="A220" s="112"/>
    </row>
    <row r="221" spans="1:1" ht="44.25" hidden="1" customHeight="1" thickBot="1" x14ac:dyDescent="0.3">
      <c r="A221" s="113"/>
    </row>
    <row r="222" spans="1:1" ht="44.25" customHeight="1" thickBot="1" x14ac:dyDescent="0.3">
      <c r="A222" s="111" t="s">
        <v>161</v>
      </c>
    </row>
    <row r="223" spans="1:1" ht="44.25" hidden="1" customHeight="1" x14ac:dyDescent="0.3">
      <c r="A223" s="112"/>
    </row>
    <row r="224" spans="1:1" ht="44.25" hidden="1" customHeight="1" x14ac:dyDescent="0.3">
      <c r="A224" s="112"/>
    </row>
    <row r="225" spans="1:1" ht="44.25" hidden="1" customHeight="1" x14ac:dyDescent="0.3">
      <c r="A225" s="112"/>
    </row>
    <row r="226" spans="1:1" ht="44.25" hidden="1" customHeight="1" x14ac:dyDescent="0.3">
      <c r="A226" s="112"/>
    </row>
    <row r="227" spans="1:1" ht="44.25" hidden="1" customHeight="1" x14ac:dyDescent="0.3">
      <c r="A227" s="112"/>
    </row>
    <row r="228" spans="1:1" ht="44.25" hidden="1" customHeight="1" x14ac:dyDescent="0.3">
      <c r="A228" s="112"/>
    </row>
    <row r="229" spans="1:1" ht="44.25" hidden="1" customHeight="1" x14ac:dyDescent="0.3">
      <c r="A229" s="112"/>
    </row>
    <row r="230" spans="1:1" ht="44.25" hidden="1" customHeight="1" x14ac:dyDescent="0.3">
      <c r="A230" s="112"/>
    </row>
    <row r="231" spans="1:1" ht="44.25" hidden="1" customHeight="1" x14ac:dyDescent="0.3">
      <c r="A231" s="112"/>
    </row>
    <row r="232" spans="1:1" ht="44.25" hidden="1" customHeight="1" x14ac:dyDescent="0.3">
      <c r="A232" s="112"/>
    </row>
    <row r="233" spans="1:1" ht="44.25" hidden="1" customHeight="1" x14ac:dyDescent="0.3">
      <c r="A233" s="112"/>
    </row>
    <row r="234" spans="1:1" ht="44.25" hidden="1" customHeight="1" x14ac:dyDescent="0.3">
      <c r="A234" s="112"/>
    </row>
    <row r="235" spans="1:1" ht="44.25" hidden="1" customHeight="1" x14ac:dyDescent="0.3">
      <c r="A235" s="112"/>
    </row>
    <row r="236" spans="1:1" ht="44.25" hidden="1" customHeight="1" x14ac:dyDescent="0.3">
      <c r="A236" s="112"/>
    </row>
    <row r="237" spans="1:1" ht="44.25" hidden="1" customHeight="1" x14ac:dyDescent="0.3">
      <c r="A237" s="112"/>
    </row>
    <row r="238" spans="1:1" ht="44.25" hidden="1" customHeight="1" x14ac:dyDescent="0.3">
      <c r="A238" s="112"/>
    </row>
    <row r="239" spans="1:1" ht="44.25" hidden="1" customHeight="1" thickBot="1" x14ac:dyDescent="0.3">
      <c r="A239" s="113"/>
    </row>
    <row r="240" spans="1:1" ht="44.25" customHeight="1" thickBot="1" x14ac:dyDescent="0.3">
      <c r="A240" s="111" t="s">
        <v>162</v>
      </c>
    </row>
    <row r="241" spans="1:1" ht="44.25" hidden="1" customHeight="1" x14ac:dyDescent="0.3">
      <c r="A241" s="112"/>
    </row>
    <row r="242" spans="1:1" ht="44.25" hidden="1" customHeight="1" x14ac:dyDescent="0.3">
      <c r="A242" s="112"/>
    </row>
    <row r="243" spans="1:1" ht="44.25" hidden="1" customHeight="1" x14ac:dyDescent="0.3">
      <c r="A243" s="112"/>
    </row>
    <row r="244" spans="1:1" ht="44.25" hidden="1" customHeight="1" x14ac:dyDescent="0.3">
      <c r="A244" s="112"/>
    </row>
    <row r="245" spans="1:1" ht="44.25" hidden="1" customHeight="1" x14ac:dyDescent="0.3">
      <c r="A245" s="112"/>
    </row>
    <row r="246" spans="1:1" ht="44.25" hidden="1" customHeight="1" x14ac:dyDescent="0.3">
      <c r="A246" s="112"/>
    </row>
    <row r="247" spans="1:1" ht="44.25" hidden="1" customHeight="1" x14ac:dyDescent="0.3">
      <c r="A247" s="112"/>
    </row>
    <row r="248" spans="1:1" ht="44.25" hidden="1" customHeight="1" x14ac:dyDescent="0.3">
      <c r="A248" s="112"/>
    </row>
    <row r="249" spans="1:1" ht="44.25" hidden="1" customHeight="1" x14ac:dyDescent="0.3">
      <c r="A249" s="112"/>
    </row>
    <row r="250" spans="1:1" ht="44.25" hidden="1" customHeight="1" x14ac:dyDescent="0.3">
      <c r="A250" s="112"/>
    </row>
    <row r="251" spans="1:1" ht="44.25" hidden="1" customHeight="1" thickBot="1" x14ac:dyDescent="0.3">
      <c r="A251" s="113"/>
    </row>
    <row r="252" spans="1:1" ht="44.25" customHeight="1" thickBot="1" x14ac:dyDescent="0.3">
      <c r="A252" s="111" t="s">
        <v>163</v>
      </c>
    </row>
    <row r="253" spans="1:1" ht="44.25" hidden="1" customHeight="1" x14ac:dyDescent="0.3">
      <c r="A253" s="112"/>
    </row>
    <row r="254" spans="1:1" ht="44.25" hidden="1" customHeight="1" x14ac:dyDescent="0.3">
      <c r="A254" s="112"/>
    </row>
    <row r="255" spans="1:1" ht="44.25" hidden="1" customHeight="1" x14ac:dyDescent="0.3">
      <c r="A255" s="112"/>
    </row>
    <row r="256" spans="1:1" ht="44.25" hidden="1" customHeight="1" x14ac:dyDescent="0.3">
      <c r="A256" s="112"/>
    </row>
    <row r="257" spans="1:1" ht="44.25" hidden="1" customHeight="1" x14ac:dyDescent="0.3">
      <c r="A257" s="112"/>
    </row>
    <row r="258" spans="1:1" ht="44.25" hidden="1" customHeight="1" x14ac:dyDescent="0.3">
      <c r="A258" s="112"/>
    </row>
    <row r="259" spans="1:1" ht="44.25" hidden="1" customHeight="1" x14ac:dyDescent="0.3">
      <c r="A259" s="112"/>
    </row>
    <row r="260" spans="1:1" ht="44.25" hidden="1" customHeight="1" x14ac:dyDescent="0.3">
      <c r="A260" s="112"/>
    </row>
    <row r="261" spans="1:1" ht="44.25" hidden="1" customHeight="1" x14ac:dyDescent="0.3">
      <c r="A261" s="112"/>
    </row>
    <row r="262" spans="1:1" ht="44.25" hidden="1" customHeight="1" x14ac:dyDescent="0.3">
      <c r="A262" s="112"/>
    </row>
    <row r="263" spans="1:1" ht="44.25" hidden="1" customHeight="1" x14ac:dyDescent="0.3">
      <c r="A263" s="112"/>
    </row>
    <row r="264" spans="1:1" ht="44.25" hidden="1" customHeight="1" x14ac:dyDescent="0.3">
      <c r="A264" s="112"/>
    </row>
    <row r="265" spans="1:1" ht="44.25" hidden="1" customHeight="1" x14ac:dyDescent="0.3">
      <c r="A265" s="112"/>
    </row>
    <row r="266" spans="1:1" ht="44.25" hidden="1" customHeight="1" x14ac:dyDescent="0.3">
      <c r="A266" s="112"/>
    </row>
    <row r="267" spans="1:1" ht="44.25" hidden="1" customHeight="1" x14ac:dyDescent="0.3">
      <c r="A267" s="112"/>
    </row>
    <row r="268" spans="1:1" ht="44.25" hidden="1" customHeight="1" x14ac:dyDescent="0.3">
      <c r="A268" s="112"/>
    </row>
    <row r="269" spans="1:1" ht="44.25" hidden="1" customHeight="1" x14ac:dyDescent="0.3">
      <c r="A269" s="112"/>
    </row>
    <row r="270" spans="1:1" ht="44.25" hidden="1" customHeight="1" x14ac:dyDescent="0.3">
      <c r="A270" s="112"/>
    </row>
    <row r="271" spans="1:1" ht="44.25" hidden="1" customHeight="1" x14ac:dyDescent="0.3">
      <c r="A271" s="112"/>
    </row>
    <row r="272" spans="1:1" ht="44.25" hidden="1" customHeight="1" x14ac:dyDescent="0.3">
      <c r="A272" s="112"/>
    </row>
    <row r="273" spans="1:1" ht="44.25" hidden="1" customHeight="1" x14ac:dyDescent="0.3">
      <c r="A273" s="112"/>
    </row>
    <row r="274" spans="1:1" ht="44.25" hidden="1" customHeight="1" x14ac:dyDescent="0.3">
      <c r="A274" s="112"/>
    </row>
    <row r="275" spans="1:1" ht="44.25" hidden="1" customHeight="1" x14ac:dyDescent="0.3">
      <c r="A275" s="112"/>
    </row>
    <row r="276" spans="1:1" ht="44.25" hidden="1" customHeight="1" x14ac:dyDescent="0.3">
      <c r="A276" s="112"/>
    </row>
    <row r="277" spans="1:1" ht="44.25" hidden="1" customHeight="1" x14ac:dyDescent="0.3">
      <c r="A277" s="112"/>
    </row>
    <row r="278" spans="1:1" ht="44.25" hidden="1" customHeight="1" x14ac:dyDescent="0.3">
      <c r="A278" s="112"/>
    </row>
    <row r="279" spans="1:1" ht="44.25" hidden="1" customHeight="1" x14ac:dyDescent="0.3">
      <c r="A279" s="112"/>
    </row>
    <row r="280" spans="1:1" ht="44.25" hidden="1" customHeight="1" x14ac:dyDescent="0.3">
      <c r="A280" s="112"/>
    </row>
    <row r="281" spans="1:1" ht="44.25" hidden="1" customHeight="1" thickBot="1" x14ac:dyDescent="0.3">
      <c r="A281" s="113"/>
    </row>
    <row r="282" spans="1:1" ht="44.25" customHeight="1" thickBot="1" x14ac:dyDescent="0.3">
      <c r="A282" s="111" t="s">
        <v>164</v>
      </c>
    </row>
    <row r="283" spans="1:1" ht="44.25" hidden="1" customHeight="1" x14ac:dyDescent="0.3">
      <c r="A283" s="112"/>
    </row>
    <row r="284" spans="1:1" ht="44.25" hidden="1" customHeight="1" x14ac:dyDescent="0.3">
      <c r="A284" s="112"/>
    </row>
    <row r="285" spans="1:1" ht="44.25" hidden="1" customHeight="1" x14ac:dyDescent="0.3">
      <c r="A285" s="112"/>
    </row>
    <row r="286" spans="1:1" ht="44.25" hidden="1" customHeight="1" x14ac:dyDescent="0.3">
      <c r="A286" s="112"/>
    </row>
    <row r="287" spans="1:1" ht="44.25" hidden="1" customHeight="1" x14ac:dyDescent="0.3">
      <c r="A287" s="112"/>
    </row>
    <row r="288" spans="1:1" ht="44.25" hidden="1" customHeight="1" x14ac:dyDescent="0.3">
      <c r="A288" s="112"/>
    </row>
    <row r="289" spans="1:1" ht="44.25" hidden="1" customHeight="1" x14ac:dyDescent="0.3">
      <c r="A289" s="112"/>
    </row>
    <row r="290" spans="1:1" ht="44.25" hidden="1" customHeight="1" x14ac:dyDescent="0.3">
      <c r="A290" s="112"/>
    </row>
    <row r="291" spans="1:1" ht="44.25" hidden="1" customHeight="1" x14ac:dyDescent="0.3">
      <c r="A291" s="112"/>
    </row>
    <row r="292" spans="1:1" ht="44.25" hidden="1" customHeight="1" x14ac:dyDescent="0.3">
      <c r="A292" s="112"/>
    </row>
    <row r="293" spans="1:1" ht="44.25" hidden="1" customHeight="1" x14ac:dyDescent="0.3">
      <c r="A293" s="112"/>
    </row>
    <row r="294" spans="1:1" ht="44.25" hidden="1" customHeight="1" x14ac:dyDescent="0.3">
      <c r="A294" s="112"/>
    </row>
    <row r="295" spans="1:1" ht="44.25" hidden="1" customHeight="1" thickBot="1" x14ac:dyDescent="0.3">
      <c r="A295" s="113"/>
    </row>
    <row r="296" spans="1:1" ht="44.25" customHeight="1" thickBot="1" x14ac:dyDescent="0.3">
      <c r="A296" s="111" t="s">
        <v>165</v>
      </c>
    </row>
    <row r="297" spans="1:1" ht="44.25" hidden="1" customHeight="1" x14ac:dyDescent="0.3">
      <c r="A297" s="112"/>
    </row>
    <row r="298" spans="1:1" ht="44.25" hidden="1" customHeight="1" x14ac:dyDescent="0.3">
      <c r="A298" s="112"/>
    </row>
    <row r="299" spans="1:1" ht="44.25" hidden="1" customHeight="1" x14ac:dyDescent="0.3">
      <c r="A299" s="112"/>
    </row>
    <row r="300" spans="1:1" ht="44.25" hidden="1" customHeight="1" x14ac:dyDescent="0.3">
      <c r="A300" s="112"/>
    </row>
    <row r="301" spans="1:1" ht="44.25" hidden="1" customHeight="1" x14ac:dyDescent="0.3">
      <c r="A301" s="112"/>
    </row>
    <row r="302" spans="1:1" ht="44.25" hidden="1" customHeight="1" x14ac:dyDescent="0.3">
      <c r="A302" s="112"/>
    </row>
    <row r="303" spans="1:1" ht="44.25" hidden="1" customHeight="1" x14ac:dyDescent="0.3">
      <c r="A303" s="112"/>
    </row>
    <row r="304" spans="1:1" ht="44.25" hidden="1" customHeight="1" x14ac:dyDescent="0.3">
      <c r="A304" s="112"/>
    </row>
    <row r="305" spans="1:1" ht="44.25" hidden="1" customHeight="1" x14ac:dyDescent="0.3">
      <c r="A305" s="112"/>
    </row>
    <row r="306" spans="1:1" ht="44.25" hidden="1" customHeight="1" x14ac:dyDescent="0.3">
      <c r="A306" s="112"/>
    </row>
    <row r="307" spans="1:1" ht="44.25" hidden="1" customHeight="1" x14ac:dyDescent="0.3">
      <c r="A307" s="112"/>
    </row>
    <row r="308" spans="1:1" ht="44.25" hidden="1" customHeight="1" x14ac:dyDescent="0.3">
      <c r="A308" s="112"/>
    </row>
    <row r="309" spans="1:1" ht="44.25" hidden="1" customHeight="1" x14ac:dyDescent="0.3">
      <c r="A309" s="112"/>
    </row>
    <row r="310" spans="1:1" ht="44.25" hidden="1" customHeight="1" x14ac:dyDescent="0.3">
      <c r="A310" s="112"/>
    </row>
    <row r="311" spans="1:1" ht="44.25" hidden="1" customHeight="1" x14ac:dyDescent="0.3">
      <c r="A311" s="112"/>
    </row>
    <row r="312" spans="1:1" ht="44.25" hidden="1" customHeight="1" x14ac:dyDescent="0.3">
      <c r="A312" s="112"/>
    </row>
    <row r="313" spans="1:1" ht="44.25" hidden="1" customHeight="1" x14ac:dyDescent="0.3">
      <c r="A313" s="112"/>
    </row>
    <row r="314" spans="1:1" ht="44.25" hidden="1" customHeight="1" thickBot="1" x14ac:dyDescent="0.3">
      <c r="A314" s="113"/>
    </row>
    <row r="315" spans="1:1" ht="44.25" customHeight="1" thickBot="1" x14ac:dyDescent="0.3">
      <c r="A315" s="111" t="s">
        <v>166</v>
      </c>
    </row>
    <row r="316" spans="1:1" ht="44.25" hidden="1" customHeight="1" x14ac:dyDescent="0.3">
      <c r="A316" s="112"/>
    </row>
    <row r="317" spans="1:1" ht="44.25" hidden="1" customHeight="1" x14ac:dyDescent="0.3">
      <c r="A317" s="112"/>
    </row>
    <row r="318" spans="1:1" ht="44.25" hidden="1" customHeight="1" x14ac:dyDescent="0.3">
      <c r="A318" s="112"/>
    </row>
    <row r="319" spans="1:1" ht="44.25" hidden="1" customHeight="1" x14ac:dyDescent="0.3">
      <c r="A319" s="112"/>
    </row>
    <row r="320" spans="1:1" ht="44.25" hidden="1" customHeight="1" x14ac:dyDescent="0.3">
      <c r="A320" s="112"/>
    </row>
    <row r="321" spans="1:1" ht="44.25" hidden="1" customHeight="1" x14ac:dyDescent="0.3">
      <c r="A321" s="112"/>
    </row>
    <row r="322" spans="1:1" ht="44.25" hidden="1" customHeight="1" x14ac:dyDescent="0.3">
      <c r="A322" s="112"/>
    </row>
    <row r="323" spans="1:1" ht="44.25" hidden="1" customHeight="1" x14ac:dyDescent="0.3">
      <c r="A323" s="112"/>
    </row>
    <row r="324" spans="1:1" ht="44.25" hidden="1" customHeight="1" x14ac:dyDescent="0.3">
      <c r="A324" s="112"/>
    </row>
    <row r="325" spans="1:1" ht="44.25" hidden="1" customHeight="1" x14ac:dyDescent="0.3">
      <c r="A325" s="112"/>
    </row>
    <row r="326" spans="1:1" ht="44.25" hidden="1" customHeight="1" x14ac:dyDescent="0.3">
      <c r="A326" s="112"/>
    </row>
    <row r="327" spans="1:1" ht="44.25" hidden="1" customHeight="1" x14ac:dyDescent="0.3">
      <c r="A327" s="112"/>
    </row>
    <row r="328" spans="1:1" ht="44.25" hidden="1" customHeight="1" x14ac:dyDescent="0.3">
      <c r="A328" s="112"/>
    </row>
    <row r="329" spans="1:1" ht="44.25" hidden="1" customHeight="1" x14ac:dyDescent="0.3">
      <c r="A329" s="112"/>
    </row>
    <row r="330" spans="1:1" ht="44.25" hidden="1" customHeight="1" x14ac:dyDescent="0.3">
      <c r="A330" s="112"/>
    </row>
    <row r="331" spans="1:1" ht="44.25" hidden="1" customHeight="1" x14ac:dyDescent="0.3">
      <c r="A331" s="112"/>
    </row>
    <row r="332" spans="1:1" ht="44.25" hidden="1" customHeight="1" x14ac:dyDescent="0.3">
      <c r="A332" s="112"/>
    </row>
    <row r="333" spans="1:1" ht="44.25" hidden="1" customHeight="1" thickBot="1" x14ac:dyDescent="0.3">
      <c r="A333" s="113"/>
    </row>
    <row r="334" spans="1:1" ht="44.25" customHeight="1" thickBot="1" x14ac:dyDescent="0.3">
      <c r="A334" s="111" t="s">
        <v>167</v>
      </c>
    </row>
    <row r="335" spans="1:1" ht="44.25" hidden="1" customHeight="1" x14ac:dyDescent="0.3">
      <c r="A335" s="112"/>
    </row>
    <row r="336" spans="1:1" ht="44.25" hidden="1" customHeight="1" x14ac:dyDescent="0.3">
      <c r="A336" s="112"/>
    </row>
    <row r="337" spans="1:1" ht="44.25" hidden="1" customHeight="1" x14ac:dyDescent="0.3">
      <c r="A337" s="112"/>
    </row>
    <row r="338" spans="1:1" ht="44.25" hidden="1" customHeight="1" x14ac:dyDescent="0.3">
      <c r="A338" s="112"/>
    </row>
    <row r="339" spans="1:1" ht="44.25" hidden="1" customHeight="1" x14ac:dyDescent="0.3">
      <c r="A339" s="112"/>
    </row>
    <row r="340" spans="1:1" ht="44.25" hidden="1" customHeight="1" x14ac:dyDescent="0.3">
      <c r="A340" s="112"/>
    </row>
    <row r="341" spans="1:1" ht="44.25" hidden="1" customHeight="1" x14ac:dyDescent="0.3">
      <c r="A341" s="112"/>
    </row>
    <row r="342" spans="1:1" ht="44.25" hidden="1" customHeight="1" x14ac:dyDescent="0.3">
      <c r="A342" s="112"/>
    </row>
    <row r="343" spans="1:1" ht="44.25" hidden="1" customHeight="1" x14ac:dyDescent="0.3">
      <c r="A343" s="112"/>
    </row>
    <row r="344" spans="1:1" ht="44.25" hidden="1" customHeight="1" thickBot="1" x14ac:dyDescent="0.3">
      <c r="A344" s="113"/>
    </row>
    <row r="345" spans="1:1" ht="44.25" customHeight="1" thickBot="1" x14ac:dyDescent="0.3">
      <c r="A345" s="111" t="s">
        <v>168</v>
      </c>
    </row>
    <row r="346" spans="1:1" ht="44.25" hidden="1" customHeight="1" x14ac:dyDescent="0.3">
      <c r="A346" s="112"/>
    </row>
    <row r="347" spans="1:1" ht="44.25" hidden="1" customHeight="1" x14ac:dyDescent="0.3">
      <c r="A347" s="112"/>
    </row>
    <row r="348" spans="1:1" ht="44.25" hidden="1" customHeight="1" x14ac:dyDescent="0.3">
      <c r="A348" s="112"/>
    </row>
    <row r="349" spans="1:1" ht="44.25" hidden="1" customHeight="1" x14ac:dyDescent="0.3">
      <c r="A349" s="112"/>
    </row>
    <row r="350" spans="1:1" ht="44.25" hidden="1" customHeight="1" x14ac:dyDescent="0.3">
      <c r="A350" s="112"/>
    </row>
    <row r="351" spans="1:1" ht="44.25" hidden="1" customHeight="1" x14ac:dyDescent="0.3">
      <c r="A351" s="112"/>
    </row>
    <row r="352" spans="1:1" ht="44.25" hidden="1" customHeight="1" x14ac:dyDescent="0.3">
      <c r="A352" s="112"/>
    </row>
    <row r="353" spans="1:1" ht="44.25" hidden="1" customHeight="1" x14ac:dyDescent="0.3">
      <c r="A353" s="112"/>
    </row>
    <row r="354" spans="1:1" ht="44.25" hidden="1" customHeight="1" x14ac:dyDescent="0.3">
      <c r="A354" s="112"/>
    </row>
    <row r="355" spans="1:1" ht="44.25" hidden="1" customHeight="1" x14ac:dyDescent="0.3">
      <c r="A355" s="112"/>
    </row>
    <row r="356" spans="1:1" ht="44.25" hidden="1" customHeight="1" x14ac:dyDescent="0.3">
      <c r="A356" s="112"/>
    </row>
    <row r="357" spans="1:1" ht="44.25" hidden="1" customHeight="1" x14ac:dyDescent="0.3">
      <c r="A357" s="112"/>
    </row>
    <row r="358" spans="1:1" ht="44.25" hidden="1" customHeight="1" x14ac:dyDescent="0.3">
      <c r="A358" s="112"/>
    </row>
    <row r="359" spans="1:1" ht="44.25" hidden="1" customHeight="1" x14ac:dyDescent="0.3">
      <c r="A359" s="112"/>
    </row>
    <row r="360" spans="1:1" ht="44.25" hidden="1" customHeight="1" x14ac:dyDescent="0.3">
      <c r="A360" s="112"/>
    </row>
    <row r="361" spans="1:1" ht="44.25" hidden="1" customHeight="1" thickBot="1" x14ac:dyDescent="0.3">
      <c r="A361" s="113"/>
    </row>
    <row r="362" spans="1:1" ht="44.25" customHeight="1" thickBot="1" x14ac:dyDescent="0.3">
      <c r="A362" s="111" t="s">
        <v>169</v>
      </c>
    </row>
    <row r="363" spans="1:1" ht="44.25" hidden="1" customHeight="1" x14ac:dyDescent="0.3">
      <c r="A363" s="112"/>
    </row>
    <row r="364" spans="1:1" ht="44.25" hidden="1" customHeight="1" x14ac:dyDescent="0.3">
      <c r="A364" s="112"/>
    </row>
    <row r="365" spans="1:1" ht="44.25" hidden="1" customHeight="1" x14ac:dyDescent="0.3">
      <c r="A365" s="112"/>
    </row>
    <row r="366" spans="1:1" ht="44.25" hidden="1" customHeight="1" x14ac:dyDescent="0.3">
      <c r="A366" s="112"/>
    </row>
    <row r="367" spans="1:1" ht="44.25" hidden="1" customHeight="1" x14ac:dyDescent="0.3">
      <c r="A367" s="112"/>
    </row>
    <row r="368" spans="1:1" ht="44.25" hidden="1" customHeight="1" thickBot="1" x14ac:dyDescent="0.3">
      <c r="A368" s="113"/>
    </row>
    <row r="369" spans="1:1" ht="44.25" customHeight="1" thickBot="1" x14ac:dyDescent="0.3">
      <c r="A369" s="111" t="s">
        <v>170</v>
      </c>
    </row>
    <row r="370" spans="1:1" ht="44.25" hidden="1" customHeight="1" x14ac:dyDescent="0.3">
      <c r="A370" s="112"/>
    </row>
    <row r="371" spans="1:1" ht="44.25" hidden="1" customHeight="1" x14ac:dyDescent="0.3">
      <c r="A371" s="112"/>
    </row>
    <row r="372" spans="1:1" ht="44.25" hidden="1" customHeight="1" x14ac:dyDescent="0.3">
      <c r="A372" s="112"/>
    </row>
    <row r="373" spans="1:1" ht="44.25" hidden="1" customHeight="1" x14ac:dyDescent="0.3">
      <c r="A373" s="112"/>
    </row>
    <row r="374" spans="1:1" ht="44.25" hidden="1" customHeight="1" x14ac:dyDescent="0.3">
      <c r="A374" s="112"/>
    </row>
    <row r="375" spans="1:1" ht="44.25" hidden="1" customHeight="1" x14ac:dyDescent="0.3">
      <c r="A375" s="112"/>
    </row>
    <row r="376" spans="1:1" ht="44.25" hidden="1" customHeight="1" x14ac:dyDescent="0.3">
      <c r="A376" s="112"/>
    </row>
    <row r="377" spans="1:1" ht="44.25" hidden="1" customHeight="1" x14ac:dyDescent="0.3">
      <c r="A377" s="112"/>
    </row>
    <row r="378" spans="1:1" ht="44.25" hidden="1" customHeight="1" thickBot="1" x14ac:dyDescent="0.3">
      <c r="A378" s="113"/>
    </row>
    <row r="379" spans="1:1" ht="44.25" customHeight="1" thickBot="1" x14ac:dyDescent="0.3">
      <c r="A379" s="111" t="s">
        <v>171</v>
      </c>
    </row>
    <row r="380" spans="1:1" ht="44.25" hidden="1" customHeight="1" x14ac:dyDescent="0.3">
      <c r="A380" s="112"/>
    </row>
    <row r="381" spans="1:1" ht="44.25" hidden="1" customHeight="1" x14ac:dyDescent="0.3">
      <c r="A381" s="112"/>
    </row>
    <row r="382" spans="1:1" ht="44.25" hidden="1" customHeight="1" x14ac:dyDescent="0.3">
      <c r="A382" s="112"/>
    </row>
    <row r="383" spans="1:1" ht="44.25" hidden="1" customHeight="1" x14ac:dyDescent="0.3">
      <c r="A383" s="112"/>
    </row>
    <row r="384" spans="1:1" ht="44.25" hidden="1" customHeight="1" thickBot="1" x14ac:dyDescent="0.3">
      <c r="A384" s="113"/>
    </row>
    <row r="385" spans="1:1" ht="44.25" customHeight="1" thickBot="1" x14ac:dyDescent="0.3">
      <c r="A385" s="111" t="s">
        <v>172</v>
      </c>
    </row>
    <row r="386" spans="1:1" ht="44.25" hidden="1" customHeight="1" x14ac:dyDescent="0.3">
      <c r="A386" s="112"/>
    </row>
    <row r="387" spans="1:1" ht="44.25" hidden="1" customHeight="1" x14ac:dyDescent="0.3">
      <c r="A387" s="112"/>
    </row>
    <row r="388" spans="1:1" ht="44.25" hidden="1" customHeight="1" x14ac:dyDescent="0.3">
      <c r="A388" s="112"/>
    </row>
    <row r="389" spans="1:1" ht="44.25" hidden="1" customHeight="1" x14ac:dyDescent="0.3">
      <c r="A389" s="112"/>
    </row>
    <row r="390" spans="1:1" ht="44.25" hidden="1" customHeight="1" x14ac:dyDescent="0.3">
      <c r="A390" s="112"/>
    </row>
    <row r="391" spans="1:1" ht="44.25" hidden="1" customHeight="1" x14ac:dyDescent="0.3">
      <c r="A391" s="112"/>
    </row>
    <row r="392" spans="1:1" ht="44.25" hidden="1" customHeight="1" x14ac:dyDescent="0.3">
      <c r="A392" s="112"/>
    </row>
    <row r="393" spans="1:1" ht="44.25" hidden="1" customHeight="1" x14ac:dyDescent="0.3">
      <c r="A393" s="112"/>
    </row>
    <row r="394" spans="1:1" ht="44.25" hidden="1" customHeight="1" thickBot="1" x14ac:dyDescent="0.3">
      <c r="A394" s="113"/>
    </row>
    <row r="395" spans="1:1" ht="44.25" customHeight="1" thickBot="1" x14ac:dyDescent="0.3">
      <c r="A395" s="111" t="s">
        <v>173</v>
      </c>
    </row>
    <row r="396" spans="1:1" ht="44.25" hidden="1" customHeight="1" x14ac:dyDescent="0.3">
      <c r="A396" s="112"/>
    </row>
    <row r="397" spans="1:1" ht="44.25" hidden="1" customHeight="1" x14ac:dyDescent="0.3">
      <c r="A397" s="112"/>
    </row>
    <row r="398" spans="1:1" ht="44.25" hidden="1" customHeight="1" x14ac:dyDescent="0.3">
      <c r="A398" s="112"/>
    </row>
    <row r="399" spans="1:1" ht="44.25" hidden="1" customHeight="1" x14ac:dyDescent="0.3">
      <c r="A399" s="112"/>
    </row>
    <row r="400" spans="1:1" ht="44.25" hidden="1" customHeight="1" x14ac:dyDescent="0.3">
      <c r="A400" s="112"/>
    </row>
    <row r="401" spans="1:1" ht="44.25" hidden="1" customHeight="1" x14ac:dyDescent="0.3">
      <c r="A401" s="112"/>
    </row>
    <row r="402" spans="1:1" ht="44.25" hidden="1" customHeight="1" x14ac:dyDescent="0.3">
      <c r="A402" s="112"/>
    </row>
    <row r="403" spans="1:1" ht="44.25" hidden="1" customHeight="1" x14ac:dyDescent="0.3">
      <c r="A403" s="112"/>
    </row>
    <row r="404" spans="1:1" ht="44.25" hidden="1" customHeight="1" thickBot="1" x14ac:dyDescent="0.3">
      <c r="A404" s="113"/>
    </row>
    <row r="405" spans="1:1" ht="44.25" customHeight="1" thickBot="1" x14ac:dyDescent="0.3">
      <c r="A405" s="111" t="s">
        <v>174</v>
      </c>
    </row>
    <row r="406" spans="1:1" ht="44.25" hidden="1" customHeight="1" x14ac:dyDescent="0.3">
      <c r="A406" s="112"/>
    </row>
    <row r="407" spans="1:1" ht="44.25" hidden="1" customHeight="1" x14ac:dyDescent="0.3">
      <c r="A407" s="112"/>
    </row>
    <row r="408" spans="1:1" ht="44.25" hidden="1" customHeight="1" x14ac:dyDescent="0.3">
      <c r="A408" s="112"/>
    </row>
    <row r="409" spans="1:1" ht="44.25" hidden="1" customHeight="1" x14ac:dyDescent="0.3">
      <c r="A409" s="112"/>
    </row>
    <row r="410" spans="1:1" ht="44.25" hidden="1" customHeight="1" x14ac:dyDescent="0.3">
      <c r="A410" s="112"/>
    </row>
    <row r="411" spans="1:1" ht="44.25" hidden="1" customHeight="1" x14ac:dyDescent="0.3">
      <c r="A411" s="112"/>
    </row>
    <row r="412" spans="1:1" ht="44.25" hidden="1" customHeight="1" thickBot="1" x14ac:dyDescent="0.3">
      <c r="A412" s="113"/>
    </row>
    <row r="413" spans="1:1" ht="44.25" customHeight="1" thickBot="1" x14ac:dyDescent="0.3">
      <c r="A413" s="111" t="s">
        <v>175</v>
      </c>
    </row>
    <row r="414" spans="1:1" ht="44.25" hidden="1" customHeight="1" x14ac:dyDescent="0.3">
      <c r="A414" s="112"/>
    </row>
    <row r="415" spans="1:1" ht="44.25" hidden="1" customHeight="1" x14ac:dyDescent="0.3">
      <c r="A415" s="112"/>
    </row>
    <row r="416" spans="1:1" ht="44.25" hidden="1" customHeight="1" x14ac:dyDescent="0.3">
      <c r="A416" s="112"/>
    </row>
    <row r="417" spans="1:1" ht="44.25" hidden="1" customHeight="1" x14ac:dyDescent="0.3">
      <c r="A417" s="112"/>
    </row>
    <row r="418" spans="1:1" ht="44.25" hidden="1" customHeight="1" x14ac:dyDescent="0.3">
      <c r="A418" s="112"/>
    </row>
    <row r="419" spans="1:1" ht="44.25" hidden="1" customHeight="1" thickBot="1" x14ac:dyDescent="0.3">
      <c r="A419" s="113"/>
    </row>
    <row r="420" spans="1:1" ht="44.25" customHeight="1" thickBot="1" x14ac:dyDescent="0.3">
      <c r="A420" s="111" t="s">
        <v>176</v>
      </c>
    </row>
    <row r="421" spans="1:1" ht="44.25" hidden="1" customHeight="1" x14ac:dyDescent="0.3">
      <c r="A421" s="112"/>
    </row>
    <row r="422" spans="1:1" ht="44.25" hidden="1" customHeight="1" x14ac:dyDescent="0.3">
      <c r="A422" s="112"/>
    </row>
    <row r="423" spans="1:1" ht="44.25" hidden="1" customHeight="1" x14ac:dyDescent="0.3">
      <c r="A423" s="112"/>
    </row>
    <row r="424" spans="1:1" ht="44.25" hidden="1" customHeight="1" x14ac:dyDescent="0.3">
      <c r="A424" s="112"/>
    </row>
    <row r="425" spans="1:1" ht="44.25" hidden="1" customHeight="1" x14ac:dyDescent="0.3">
      <c r="A425" s="112"/>
    </row>
    <row r="426" spans="1:1" ht="44.25" hidden="1" customHeight="1" thickBot="1" x14ac:dyDescent="0.3">
      <c r="A426" s="113"/>
    </row>
    <row r="427" spans="1:1" ht="44.25" customHeight="1" thickBot="1" x14ac:dyDescent="0.3">
      <c r="A427" s="111" t="s">
        <v>177</v>
      </c>
    </row>
    <row r="428" spans="1:1" ht="44.25" hidden="1" customHeight="1" x14ac:dyDescent="0.3">
      <c r="A428" s="112"/>
    </row>
    <row r="429" spans="1:1" ht="44.25" hidden="1" customHeight="1" x14ac:dyDescent="0.3">
      <c r="A429" s="112"/>
    </row>
    <row r="430" spans="1:1" ht="44.25" hidden="1" customHeight="1" x14ac:dyDescent="0.3">
      <c r="A430" s="112"/>
    </row>
    <row r="431" spans="1:1" ht="44.25" hidden="1" customHeight="1" x14ac:dyDescent="0.3">
      <c r="A431" s="112"/>
    </row>
    <row r="432" spans="1:1" ht="44.25" hidden="1" customHeight="1" x14ac:dyDescent="0.3">
      <c r="A432" s="112"/>
    </row>
    <row r="433" spans="1:1" ht="44.25" hidden="1" customHeight="1" x14ac:dyDescent="0.3">
      <c r="A433" s="112"/>
    </row>
    <row r="434" spans="1:1" ht="44.25" hidden="1" customHeight="1" thickBot="1" x14ac:dyDescent="0.3">
      <c r="A434" s="113"/>
    </row>
    <row r="435" spans="1:1" ht="44.25" customHeight="1" thickBot="1" x14ac:dyDescent="0.3">
      <c r="A435" s="111" t="s">
        <v>178</v>
      </c>
    </row>
    <row r="436" spans="1:1" ht="44.25" hidden="1" customHeight="1" x14ac:dyDescent="0.3">
      <c r="A436" s="112"/>
    </row>
    <row r="437" spans="1:1" ht="44.25" hidden="1" customHeight="1" x14ac:dyDescent="0.3">
      <c r="A437" s="112"/>
    </row>
    <row r="438" spans="1:1" ht="44.25" hidden="1" customHeight="1" x14ac:dyDescent="0.3">
      <c r="A438" s="112"/>
    </row>
    <row r="439" spans="1:1" ht="44.25" hidden="1" customHeight="1" x14ac:dyDescent="0.3">
      <c r="A439" s="112"/>
    </row>
    <row r="440" spans="1:1" ht="44.25" hidden="1" customHeight="1" x14ac:dyDescent="0.3">
      <c r="A440" s="112"/>
    </row>
    <row r="441" spans="1:1" ht="44.25" hidden="1" customHeight="1" x14ac:dyDescent="0.3">
      <c r="A441" s="112"/>
    </row>
    <row r="442" spans="1:1" ht="44.25" hidden="1" customHeight="1" x14ac:dyDescent="0.3">
      <c r="A442" s="112"/>
    </row>
    <row r="443" spans="1:1" ht="44.25" hidden="1" customHeight="1" x14ac:dyDescent="0.3">
      <c r="A443" s="112"/>
    </row>
    <row r="444" spans="1:1" ht="44.25" hidden="1" customHeight="1" x14ac:dyDescent="0.3">
      <c r="A444" s="112"/>
    </row>
    <row r="445" spans="1:1" ht="44.25" hidden="1" customHeight="1" x14ac:dyDescent="0.3">
      <c r="A445" s="112"/>
    </row>
    <row r="446" spans="1:1" ht="44.25" hidden="1" customHeight="1" x14ac:dyDescent="0.3">
      <c r="A446" s="112"/>
    </row>
    <row r="447" spans="1:1" ht="44.25" hidden="1" customHeight="1" x14ac:dyDescent="0.3">
      <c r="A447" s="112"/>
    </row>
    <row r="448" spans="1:1" ht="44.25" hidden="1" customHeight="1" x14ac:dyDescent="0.3">
      <c r="A448" s="112"/>
    </row>
    <row r="449" spans="1:1" ht="44.25" hidden="1" customHeight="1" x14ac:dyDescent="0.3">
      <c r="A449" s="112"/>
    </row>
    <row r="450" spans="1:1" ht="44.25" hidden="1" customHeight="1" x14ac:dyDescent="0.3">
      <c r="A450" s="112"/>
    </row>
    <row r="451" spans="1:1" ht="44.25" hidden="1" customHeight="1" x14ac:dyDescent="0.3">
      <c r="A451" s="112"/>
    </row>
    <row r="452" spans="1:1" ht="44.25" hidden="1" customHeight="1" x14ac:dyDescent="0.3">
      <c r="A452" s="112"/>
    </row>
    <row r="453" spans="1:1" ht="44.25" hidden="1" customHeight="1" x14ac:dyDescent="0.3">
      <c r="A453" s="112"/>
    </row>
    <row r="454" spans="1:1" ht="44.25" hidden="1" customHeight="1" x14ac:dyDescent="0.3">
      <c r="A454" s="112"/>
    </row>
    <row r="455" spans="1:1" ht="44.25" hidden="1" customHeight="1" x14ac:dyDescent="0.3">
      <c r="A455" s="112"/>
    </row>
    <row r="456" spans="1:1" ht="44.25" hidden="1" customHeight="1" x14ac:dyDescent="0.3">
      <c r="A456" s="112"/>
    </row>
    <row r="457" spans="1:1" ht="44.25" hidden="1" customHeight="1" x14ac:dyDescent="0.3">
      <c r="A457" s="112"/>
    </row>
    <row r="458" spans="1:1" ht="44.25" hidden="1" customHeight="1" x14ac:dyDescent="0.3">
      <c r="A458" s="112"/>
    </row>
    <row r="459" spans="1:1" ht="44.25" hidden="1" customHeight="1" x14ac:dyDescent="0.3">
      <c r="A459" s="112"/>
    </row>
    <row r="460" spans="1:1" ht="44.25" hidden="1" customHeight="1" x14ac:dyDescent="0.3">
      <c r="A460" s="112"/>
    </row>
    <row r="461" spans="1:1" ht="44.25" hidden="1" customHeight="1" x14ac:dyDescent="0.3">
      <c r="A461" s="112"/>
    </row>
    <row r="462" spans="1:1" ht="44.25" hidden="1" customHeight="1" x14ac:dyDescent="0.3">
      <c r="A462" s="112"/>
    </row>
    <row r="463" spans="1:1" ht="44.25" hidden="1" customHeight="1" x14ac:dyDescent="0.3">
      <c r="A463" s="112"/>
    </row>
    <row r="464" spans="1:1" ht="44.25" hidden="1" customHeight="1" x14ac:dyDescent="0.3">
      <c r="A464" s="112"/>
    </row>
    <row r="465" spans="1:1" ht="44.25" hidden="1" customHeight="1" x14ac:dyDescent="0.3">
      <c r="A465" s="112"/>
    </row>
    <row r="466" spans="1:1" ht="44.25" hidden="1" customHeight="1" x14ac:dyDescent="0.3">
      <c r="A466" s="112"/>
    </row>
    <row r="467" spans="1:1" ht="44.25" hidden="1" customHeight="1" x14ac:dyDescent="0.3">
      <c r="A467" s="112"/>
    </row>
    <row r="468" spans="1:1" ht="44.25" hidden="1" customHeight="1" x14ac:dyDescent="0.3">
      <c r="A468" s="112"/>
    </row>
    <row r="469" spans="1:1" ht="44.25" hidden="1" customHeight="1" x14ac:dyDescent="0.3">
      <c r="A469" s="112"/>
    </row>
    <row r="470" spans="1:1" ht="44.25" hidden="1" customHeight="1" x14ac:dyDescent="0.3">
      <c r="A470" s="112"/>
    </row>
    <row r="471" spans="1:1" ht="44.25" hidden="1" customHeight="1" x14ac:dyDescent="0.3">
      <c r="A471" s="112"/>
    </row>
    <row r="472" spans="1:1" ht="44.25" hidden="1" customHeight="1" x14ac:dyDescent="0.3">
      <c r="A472" s="112"/>
    </row>
    <row r="473" spans="1:1" ht="44.25" hidden="1" customHeight="1" x14ac:dyDescent="0.3">
      <c r="A473" s="112"/>
    </row>
    <row r="474" spans="1:1" ht="44.25" hidden="1" customHeight="1" x14ac:dyDescent="0.3">
      <c r="A474" s="112"/>
    </row>
    <row r="475" spans="1:1" ht="44.25" hidden="1" customHeight="1" x14ac:dyDescent="0.3">
      <c r="A475" s="112"/>
    </row>
    <row r="476" spans="1:1" ht="44.25" hidden="1" customHeight="1" x14ac:dyDescent="0.3">
      <c r="A476" s="112"/>
    </row>
    <row r="477" spans="1:1" ht="44.25" hidden="1" customHeight="1" x14ac:dyDescent="0.3">
      <c r="A477" s="112"/>
    </row>
    <row r="478" spans="1:1" ht="44.25" hidden="1" customHeight="1" x14ac:dyDescent="0.3">
      <c r="A478" s="112"/>
    </row>
    <row r="479" spans="1:1" ht="44.25" hidden="1" customHeight="1" x14ac:dyDescent="0.3">
      <c r="A479" s="112"/>
    </row>
    <row r="480" spans="1:1" ht="44.25" hidden="1" customHeight="1" x14ac:dyDescent="0.3">
      <c r="A480" s="112"/>
    </row>
    <row r="481" spans="1:1" ht="44.25" hidden="1" customHeight="1" x14ac:dyDescent="0.3">
      <c r="A481" s="112"/>
    </row>
    <row r="482" spans="1:1" ht="44.25" hidden="1" customHeight="1" x14ac:dyDescent="0.3">
      <c r="A482" s="112"/>
    </row>
    <row r="483" spans="1:1" ht="44.25" hidden="1" customHeight="1" x14ac:dyDescent="0.3">
      <c r="A483" s="112"/>
    </row>
    <row r="484" spans="1:1" ht="44.25" hidden="1" customHeight="1" x14ac:dyDescent="0.3">
      <c r="A484" s="112"/>
    </row>
    <row r="485" spans="1:1" ht="44.25" hidden="1" customHeight="1" x14ac:dyDescent="0.3">
      <c r="A485" s="112"/>
    </row>
    <row r="486" spans="1:1" ht="44.25" hidden="1" customHeight="1" x14ac:dyDescent="0.3">
      <c r="A486" s="112"/>
    </row>
    <row r="487" spans="1:1" ht="44.25" hidden="1" customHeight="1" x14ac:dyDescent="0.3">
      <c r="A487" s="112"/>
    </row>
    <row r="488" spans="1:1" ht="44.25" hidden="1" customHeight="1" x14ac:dyDescent="0.3">
      <c r="A488" s="112"/>
    </row>
    <row r="489" spans="1:1" ht="44.25" hidden="1" customHeight="1" x14ac:dyDescent="0.3">
      <c r="A489" s="112"/>
    </row>
    <row r="490" spans="1:1" ht="44.25" hidden="1" customHeight="1" x14ac:dyDescent="0.3">
      <c r="A490" s="112"/>
    </row>
    <row r="491" spans="1:1" ht="44.25" hidden="1" customHeight="1" x14ac:dyDescent="0.3">
      <c r="A491" s="112"/>
    </row>
    <row r="492" spans="1:1" ht="44.25" hidden="1" customHeight="1" x14ac:dyDescent="0.3">
      <c r="A492" s="112"/>
    </row>
    <row r="493" spans="1:1" ht="44.25" hidden="1" customHeight="1" x14ac:dyDescent="0.3">
      <c r="A493" s="112"/>
    </row>
    <row r="494" spans="1:1" ht="44.25" hidden="1" customHeight="1" x14ac:dyDescent="0.3">
      <c r="A494" s="112"/>
    </row>
    <row r="495" spans="1:1" ht="44.25" hidden="1" customHeight="1" x14ac:dyDescent="0.3">
      <c r="A495" s="112"/>
    </row>
    <row r="496" spans="1:1" ht="44.25" hidden="1" customHeight="1" x14ac:dyDescent="0.3">
      <c r="A496" s="112"/>
    </row>
    <row r="497" spans="1:1" ht="44.25" hidden="1" customHeight="1" thickBot="1" x14ac:dyDescent="0.3">
      <c r="A497" s="113"/>
    </row>
    <row r="498" spans="1:1" ht="44.25" customHeight="1" thickBot="1" x14ac:dyDescent="0.3">
      <c r="A498" s="111" t="s">
        <v>179</v>
      </c>
    </row>
    <row r="499" spans="1:1" ht="44.25" hidden="1" customHeight="1" x14ac:dyDescent="0.3">
      <c r="A499" s="112"/>
    </row>
    <row r="500" spans="1:1" ht="44.25" hidden="1" customHeight="1" x14ac:dyDescent="0.3">
      <c r="A500" s="112"/>
    </row>
    <row r="501" spans="1:1" ht="44.25" hidden="1" customHeight="1" x14ac:dyDescent="0.3">
      <c r="A501" s="112"/>
    </row>
    <row r="502" spans="1:1" ht="44.25" hidden="1" customHeight="1" x14ac:dyDescent="0.3">
      <c r="A502" s="112"/>
    </row>
    <row r="503" spans="1:1" ht="44.25" hidden="1" customHeight="1" x14ac:dyDescent="0.3">
      <c r="A503" s="112"/>
    </row>
    <row r="504" spans="1:1" ht="44.25" hidden="1" customHeight="1" x14ac:dyDescent="0.3">
      <c r="A504" s="112"/>
    </row>
    <row r="505" spans="1:1" ht="44.25" hidden="1" customHeight="1" thickBot="1" x14ac:dyDescent="0.3">
      <c r="A505" s="113"/>
    </row>
    <row r="506" spans="1:1" ht="44.25" customHeight="1" thickBot="1" x14ac:dyDescent="0.3">
      <c r="A506" s="114" t="s">
        <v>180</v>
      </c>
    </row>
    <row r="507" spans="1:1" ht="44.25" hidden="1" customHeight="1" x14ac:dyDescent="0.3">
      <c r="A507" s="115"/>
    </row>
    <row r="508" spans="1:1" ht="44.25" hidden="1" customHeight="1" x14ac:dyDescent="0.3">
      <c r="A508" s="115"/>
    </row>
    <row r="509" spans="1:1" ht="44.25" hidden="1" customHeight="1" x14ac:dyDescent="0.3">
      <c r="A509" s="115"/>
    </row>
    <row r="510" spans="1:1" ht="44.25" hidden="1" customHeight="1" x14ac:dyDescent="0.3">
      <c r="A510" s="115"/>
    </row>
    <row r="511" spans="1:1" ht="44.25" hidden="1" customHeight="1" x14ac:dyDescent="0.3">
      <c r="A511" s="115"/>
    </row>
    <row r="512" spans="1:1" ht="44.25" hidden="1" customHeight="1" x14ac:dyDescent="0.3">
      <c r="A512" s="115"/>
    </row>
    <row r="513" spans="1:1" ht="44.25" hidden="1" customHeight="1" x14ac:dyDescent="0.3">
      <c r="A513" s="115"/>
    </row>
    <row r="514" spans="1:1" ht="44.25" hidden="1" customHeight="1" x14ac:dyDescent="0.3">
      <c r="A514" s="115"/>
    </row>
    <row r="515" spans="1:1" ht="44.25" hidden="1" customHeight="1" x14ac:dyDescent="0.3">
      <c r="A515" s="115"/>
    </row>
    <row r="516" spans="1:1" ht="44.25" hidden="1" customHeight="1" x14ac:dyDescent="0.3">
      <c r="A516" s="115"/>
    </row>
    <row r="517" spans="1:1" ht="44.25" hidden="1" customHeight="1" x14ac:dyDescent="0.3">
      <c r="A517" s="115"/>
    </row>
    <row r="518" spans="1:1" ht="44.25" hidden="1" customHeight="1" x14ac:dyDescent="0.3">
      <c r="A518" s="115"/>
    </row>
    <row r="519" spans="1:1" ht="44.25" hidden="1" customHeight="1" x14ac:dyDescent="0.3">
      <c r="A519" s="115"/>
    </row>
    <row r="520" spans="1:1" ht="44.25" hidden="1" customHeight="1" x14ac:dyDescent="0.3">
      <c r="A520" s="115"/>
    </row>
    <row r="521" spans="1:1" ht="44.25" hidden="1" customHeight="1" x14ac:dyDescent="0.3">
      <c r="A521" s="115"/>
    </row>
    <row r="522" spans="1:1" ht="44.25" hidden="1" customHeight="1" x14ac:dyDescent="0.3">
      <c r="A522" s="115"/>
    </row>
    <row r="523" spans="1:1" ht="44.25" hidden="1" customHeight="1" thickBot="1" x14ac:dyDescent="0.3">
      <c r="A523" s="116"/>
    </row>
    <row r="524" spans="1:1" ht="44.25" customHeight="1" thickBot="1" x14ac:dyDescent="0.3">
      <c r="A524" s="114" t="s">
        <v>181</v>
      </c>
    </row>
    <row r="525" spans="1:1" ht="44.25" hidden="1" customHeight="1" x14ac:dyDescent="0.3">
      <c r="A525" s="115"/>
    </row>
    <row r="526" spans="1:1" ht="44.25" hidden="1" customHeight="1" x14ac:dyDescent="0.3">
      <c r="A526" s="115"/>
    </row>
    <row r="527" spans="1:1" ht="44.25" hidden="1" customHeight="1" x14ac:dyDescent="0.3">
      <c r="A527" s="115"/>
    </row>
    <row r="528" spans="1:1" ht="44.25" hidden="1" customHeight="1" x14ac:dyDescent="0.3">
      <c r="A528" s="115"/>
    </row>
    <row r="529" spans="1:1" ht="44.25" hidden="1" customHeight="1" x14ac:dyDescent="0.3">
      <c r="A529" s="115"/>
    </row>
    <row r="530" spans="1:1" ht="44.25" hidden="1" customHeight="1" x14ac:dyDescent="0.3">
      <c r="A530" s="115"/>
    </row>
    <row r="531" spans="1:1" ht="44.25" hidden="1" customHeight="1" x14ac:dyDescent="0.3">
      <c r="A531" s="115"/>
    </row>
    <row r="532" spans="1:1" ht="44.25" hidden="1" customHeight="1" thickBot="1" x14ac:dyDescent="0.3">
      <c r="A532" s="116"/>
    </row>
    <row r="533" spans="1:1" ht="44.25" customHeight="1" x14ac:dyDescent="0.25">
      <c r="A533" s="114" t="s">
        <v>182</v>
      </c>
    </row>
    <row r="534" spans="1:1" ht="44.25" hidden="1" customHeight="1" x14ac:dyDescent="0.25">
      <c r="A534" s="115"/>
    </row>
    <row r="535" spans="1:1" ht="44.25" hidden="1" customHeight="1" x14ac:dyDescent="0.25">
      <c r="A535" s="115"/>
    </row>
    <row r="536" spans="1:1" ht="44.25" hidden="1" customHeight="1" x14ac:dyDescent="0.25">
      <c r="A536" s="115"/>
    </row>
    <row r="537" spans="1:1" ht="44.25" hidden="1" customHeight="1" x14ac:dyDescent="0.25">
      <c r="A537" s="115"/>
    </row>
    <row r="538" spans="1:1" ht="44.25" hidden="1" customHeight="1" x14ac:dyDescent="0.25">
      <c r="A538" s="115"/>
    </row>
    <row r="539" spans="1:1" ht="44.25" hidden="1" customHeight="1" x14ac:dyDescent="0.25">
      <c r="A539" s="115"/>
    </row>
    <row r="540" spans="1:1" ht="44.25" hidden="1" customHeight="1" x14ac:dyDescent="0.25">
      <c r="A540" s="115"/>
    </row>
    <row r="541" spans="1:1" ht="44.25" hidden="1" customHeight="1" x14ac:dyDescent="0.25">
      <c r="A541" s="115"/>
    </row>
    <row r="542" spans="1:1" ht="44.25" hidden="1" customHeight="1" x14ac:dyDescent="0.25">
      <c r="A542" s="115"/>
    </row>
    <row r="543" spans="1:1" ht="44.25" hidden="1" customHeight="1" x14ac:dyDescent="0.25">
      <c r="A543" s="115"/>
    </row>
    <row r="544" spans="1:1" ht="44.25" hidden="1" customHeight="1" x14ac:dyDescent="0.25">
      <c r="A544" s="115"/>
    </row>
    <row r="545" spans="1:1" ht="44.25" hidden="1" customHeight="1" thickBot="1" x14ac:dyDescent="0.3">
      <c r="A545" s="116"/>
    </row>
    <row r="551" spans="1:1" ht="15.75" thickBot="1" x14ac:dyDescent="0.3"/>
    <row r="552" spans="1:1" ht="15.75" thickBot="1" x14ac:dyDescent="0.3">
      <c r="A552" s="93">
        <v>70</v>
      </c>
    </row>
    <row r="553" spans="1:1" ht="15.75" thickBot="1" x14ac:dyDescent="0.3">
      <c r="A553" s="94">
        <v>56</v>
      </c>
    </row>
    <row r="554" spans="1:1" ht="16.5" thickBot="1" x14ac:dyDescent="0.3">
      <c r="A554" s="95">
        <v>18</v>
      </c>
    </row>
    <row r="555" spans="1:1" ht="16.5" thickBot="1" x14ac:dyDescent="0.3">
      <c r="A555" s="95">
        <v>216</v>
      </c>
    </row>
    <row r="556" spans="1:1" ht="16.5" thickBot="1" x14ac:dyDescent="0.3">
      <c r="A556" s="95">
        <v>94</v>
      </c>
    </row>
    <row r="557" spans="1:1" ht="16.5" thickBot="1" x14ac:dyDescent="0.3">
      <c r="A557" s="95">
        <v>86</v>
      </c>
    </row>
    <row r="558" spans="1:1" ht="16.5" thickBot="1" x14ac:dyDescent="0.3">
      <c r="A558" s="95">
        <v>4</v>
      </c>
    </row>
    <row r="559" spans="1:1" ht="16.5" thickBot="1" x14ac:dyDescent="0.3">
      <c r="A559" s="95">
        <v>36</v>
      </c>
    </row>
    <row r="560" spans="1:1" ht="16.5" thickBot="1" x14ac:dyDescent="0.3">
      <c r="A560" s="95">
        <v>36</v>
      </c>
    </row>
    <row r="561" spans="1:1" ht="16.5" thickBot="1" x14ac:dyDescent="0.3">
      <c r="A561" s="95">
        <v>392</v>
      </c>
    </row>
    <row r="562" spans="1:1" ht="16.5" thickBot="1" x14ac:dyDescent="0.3">
      <c r="A562" s="95">
        <v>288</v>
      </c>
    </row>
  </sheetData>
  <autoFilter ref="A1:C545">
    <filterColumn colId="0">
      <customFilters>
        <customFilter operator="notEqual" val=" "/>
      </customFilters>
    </filterColumn>
  </autoFilter>
  <mergeCells count="40">
    <mergeCell ref="A165:A179"/>
    <mergeCell ref="A506:A523"/>
    <mergeCell ref="A524:A532"/>
    <mergeCell ref="A533:A545"/>
    <mergeCell ref="A405:A412"/>
    <mergeCell ref="A413:A419"/>
    <mergeCell ref="A420:A426"/>
    <mergeCell ref="A427:A434"/>
    <mergeCell ref="A435:A497"/>
    <mergeCell ref="A498:A505"/>
    <mergeCell ref="A395:A404"/>
    <mergeCell ref="A206:A221"/>
    <mergeCell ref="A222:A239"/>
    <mergeCell ref="A240:A251"/>
    <mergeCell ref="A252:A281"/>
    <mergeCell ref="A282:A295"/>
    <mergeCell ref="A296:A314"/>
    <mergeCell ref="A315:A333"/>
    <mergeCell ref="A334:A344"/>
    <mergeCell ref="A345:A361"/>
    <mergeCell ref="A362:A368"/>
    <mergeCell ref="A369:A378"/>
    <mergeCell ref="A379:A384"/>
    <mergeCell ref="A385:A394"/>
    <mergeCell ref="A180:A188"/>
    <mergeCell ref="A189:A205"/>
    <mergeCell ref="A2:A18"/>
    <mergeCell ref="A19:A33"/>
    <mergeCell ref="A34:A42"/>
    <mergeCell ref="A43:A59"/>
    <mergeCell ref="A60:A67"/>
    <mergeCell ref="A68:A78"/>
    <mergeCell ref="A79:A92"/>
    <mergeCell ref="A93:A100"/>
    <mergeCell ref="A101:A112"/>
    <mergeCell ref="A113:A119"/>
    <mergeCell ref="A120:A129"/>
    <mergeCell ref="A130:A141"/>
    <mergeCell ref="A142:A147"/>
    <mergeCell ref="A148:A164"/>
  </mergeCells>
  <pageMargins left="0.70866141732283472" right="0.70866141732283472" top="0" bottom="0" header="0.31496062992125984" footer="0.31496062992125984"/>
  <pageSetup paperSize="9" scale="41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workbookViewId="0">
      <selection activeCell="P19" sqref="P19"/>
    </sheetView>
  </sheetViews>
  <sheetFormatPr defaultRowHeight="15" x14ac:dyDescent="0.25"/>
  <sheetData>
    <row r="1" spans="1:23" ht="24.75" thickBot="1" x14ac:dyDescent="0.3">
      <c r="A1" s="117" t="s">
        <v>4</v>
      </c>
      <c r="B1" s="120" t="s">
        <v>206</v>
      </c>
      <c r="C1" s="121"/>
      <c r="D1" s="121"/>
      <c r="E1" s="121"/>
      <c r="F1" s="121"/>
      <c r="G1" s="122"/>
      <c r="H1" s="120" t="s">
        <v>6</v>
      </c>
      <c r="I1" s="121"/>
      <c r="J1" s="121"/>
      <c r="K1" s="121"/>
      <c r="L1" s="121"/>
      <c r="M1" s="122"/>
      <c r="N1" s="120" t="s">
        <v>5</v>
      </c>
      <c r="O1" s="121"/>
      <c r="P1" s="121"/>
      <c r="Q1" s="121"/>
      <c r="R1" s="121"/>
      <c r="S1" s="122"/>
      <c r="T1" s="120" t="s">
        <v>207</v>
      </c>
      <c r="U1" s="122"/>
      <c r="V1" s="98" t="s">
        <v>208</v>
      </c>
      <c r="W1" s="117" t="s">
        <v>209</v>
      </c>
    </row>
    <row r="2" spans="1:23" ht="15.75" thickBot="1" x14ac:dyDescent="0.3">
      <c r="A2" s="118"/>
      <c r="B2" s="120" t="s">
        <v>1</v>
      </c>
      <c r="C2" s="122"/>
      <c r="D2" s="120" t="s">
        <v>186</v>
      </c>
      <c r="E2" s="122"/>
      <c r="F2" s="120" t="s">
        <v>210</v>
      </c>
      <c r="G2" s="122"/>
      <c r="H2" s="120" t="s">
        <v>1</v>
      </c>
      <c r="I2" s="122"/>
      <c r="J2" s="120" t="s">
        <v>186</v>
      </c>
      <c r="K2" s="122"/>
      <c r="L2" s="120" t="s">
        <v>210</v>
      </c>
      <c r="M2" s="122"/>
      <c r="N2" s="120" t="s">
        <v>1</v>
      </c>
      <c r="O2" s="122"/>
      <c r="P2" s="120" t="s">
        <v>186</v>
      </c>
      <c r="Q2" s="122"/>
      <c r="R2" s="120" t="s">
        <v>210</v>
      </c>
      <c r="S2" s="122"/>
      <c r="T2" s="120" t="s">
        <v>1</v>
      </c>
      <c r="U2" s="122"/>
      <c r="V2" s="117" t="s">
        <v>211</v>
      </c>
      <c r="W2" s="118"/>
    </row>
    <row r="3" spans="1:23" ht="15.75" thickBot="1" x14ac:dyDescent="0.3">
      <c r="A3" s="119"/>
      <c r="B3" s="99" t="s">
        <v>211</v>
      </c>
      <c r="C3" s="99" t="s">
        <v>212</v>
      </c>
      <c r="D3" s="99" t="s">
        <v>211</v>
      </c>
      <c r="E3" s="99" t="s">
        <v>212</v>
      </c>
      <c r="F3" s="99" t="s">
        <v>211</v>
      </c>
      <c r="G3" s="99" t="s">
        <v>212</v>
      </c>
      <c r="H3" s="99" t="s">
        <v>211</v>
      </c>
      <c r="I3" s="99" t="s">
        <v>212</v>
      </c>
      <c r="J3" s="99" t="s">
        <v>211</v>
      </c>
      <c r="K3" s="99" t="s">
        <v>212</v>
      </c>
      <c r="L3" s="99" t="s">
        <v>211</v>
      </c>
      <c r="M3" s="99" t="s">
        <v>212</v>
      </c>
      <c r="N3" s="99" t="s">
        <v>211</v>
      </c>
      <c r="O3" s="99" t="s">
        <v>212</v>
      </c>
      <c r="P3" s="99" t="s">
        <v>211</v>
      </c>
      <c r="Q3" s="99" t="s">
        <v>212</v>
      </c>
      <c r="R3" s="99" t="s">
        <v>211</v>
      </c>
      <c r="S3" s="99" t="s">
        <v>212</v>
      </c>
      <c r="T3" s="99" t="s">
        <v>211</v>
      </c>
      <c r="U3" s="99" t="s">
        <v>212</v>
      </c>
      <c r="V3" s="119"/>
      <c r="W3" s="119"/>
    </row>
    <row r="4" spans="1:23" ht="15.75" thickBot="1" x14ac:dyDescent="0.3">
      <c r="A4" s="100" t="s">
        <v>184</v>
      </c>
      <c r="B4" s="96">
        <v>39</v>
      </c>
      <c r="C4" s="96">
        <v>1404</v>
      </c>
      <c r="D4" s="97">
        <v>16</v>
      </c>
      <c r="E4" s="96">
        <v>576</v>
      </c>
      <c r="F4" s="97">
        <v>23</v>
      </c>
      <c r="G4" s="96">
        <v>828</v>
      </c>
      <c r="H4" s="97">
        <v>2</v>
      </c>
      <c r="I4" s="97">
        <v>72</v>
      </c>
      <c r="J4" s="97">
        <v>1</v>
      </c>
      <c r="K4" s="97">
        <v>36</v>
      </c>
      <c r="L4" s="97">
        <v>1</v>
      </c>
      <c r="M4" s="97">
        <v>36</v>
      </c>
      <c r="N4" s="97"/>
      <c r="O4" s="97"/>
      <c r="P4" s="97"/>
      <c r="Q4" s="97"/>
      <c r="R4" s="97"/>
      <c r="S4" s="97"/>
      <c r="T4" s="97"/>
      <c r="U4" s="97"/>
      <c r="V4" s="97">
        <v>11</v>
      </c>
      <c r="W4" s="97">
        <f>C4+I4+O4+U4</f>
        <v>1476</v>
      </c>
    </row>
    <row r="5" spans="1:23" ht="15.75" thickBot="1" x14ac:dyDescent="0.3">
      <c r="A5" s="100" t="s">
        <v>185</v>
      </c>
      <c r="B5" s="96">
        <v>34</v>
      </c>
      <c r="C5" s="96">
        <v>1224</v>
      </c>
      <c r="D5" s="97">
        <v>14</v>
      </c>
      <c r="E5" s="96">
        <v>504</v>
      </c>
      <c r="F5" s="97">
        <v>20</v>
      </c>
      <c r="G5" s="96">
        <v>720</v>
      </c>
      <c r="H5" s="97">
        <v>2</v>
      </c>
      <c r="I5" s="97">
        <v>72</v>
      </c>
      <c r="J5" s="97">
        <v>1</v>
      </c>
      <c r="K5" s="97">
        <v>36</v>
      </c>
      <c r="L5" s="97">
        <v>1</v>
      </c>
      <c r="M5" s="97">
        <v>36</v>
      </c>
      <c r="N5" s="97">
        <v>6</v>
      </c>
      <c r="O5" s="97">
        <v>216</v>
      </c>
      <c r="P5" s="97">
        <v>2</v>
      </c>
      <c r="Q5" s="97">
        <v>72</v>
      </c>
      <c r="R5" s="97">
        <v>4</v>
      </c>
      <c r="S5" s="97">
        <v>144</v>
      </c>
      <c r="T5" s="97"/>
      <c r="U5" s="97"/>
      <c r="V5" s="97">
        <v>10</v>
      </c>
      <c r="W5" s="97">
        <f t="shared" ref="W5:W8" si="0">C5+I5+O5+U5</f>
        <v>1512</v>
      </c>
    </row>
    <row r="6" spans="1:23" ht="15.75" thickBot="1" x14ac:dyDescent="0.3">
      <c r="A6" s="100" t="s">
        <v>190</v>
      </c>
      <c r="B6" s="96">
        <v>24</v>
      </c>
      <c r="C6" s="96">
        <v>864</v>
      </c>
      <c r="D6" s="97">
        <v>11</v>
      </c>
      <c r="E6" s="96">
        <v>396</v>
      </c>
      <c r="F6" s="97">
        <v>12</v>
      </c>
      <c r="G6" s="96">
        <v>432</v>
      </c>
      <c r="H6" s="97">
        <v>2</v>
      </c>
      <c r="I6" s="97">
        <v>72</v>
      </c>
      <c r="J6" s="97">
        <v>1</v>
      </c>
      <c r="K6" s="97">
        <v>36</v>
      </c>
      <c r="L6" s="97">
        <v>1</v>
      </c>
      <c r="M6" s="97">
        <v>36</v>
      </c>
      <c r="N6" s="97">
        <v>15</v>
      </c>
      <c r="O6" s="97">
        <v>540</v>
      </c>
      <c r="P6" s="97">
        <v>5</v>
      </c>
      <c r="Q6" s="97">
        <v>180</v>
      </c>
      <c r="R6" s="97">
        <v>10</v>
      </c>
      <c r="S6" s="97">
        <v>360</v>
      </c>
      <c r="T6" s="97"/>
      <c r="U6" s="97"/>
      <c r="V6" s="97">
        <v>11</v>
      </c>
      <c r="W6" s="97">
        <f t="shared" si="0"/>
        <v>1476</v>
      </c>
    </row>
    <row r="7" spans="1:23" ht="15.75" thickBot="1" x14ac:dyDescent="0.3">
      <c r="A7" s="100" t="s">
        <v>191</v>
      </c>
      <c r="B7" s="96">
        <v>24</v>
      </c>
      <c r="C7" s="96">
        <v>864</v>
      </c>
      <c r="D7" s="97">
        <v>12</v>
      </c>
      <c r="E7" s="96">
        <v>432</v>
      </c>
      <c r="F7" s="97">
        <v>13</v>
      </c>
      <c r="G7" s="96">
        <v>468</v>
      </c>
      <c r="H7" s="97">
        <v>2</v>
      </c>
      <c r="I7" s="97">
        <v>72</v>
      </c>
      <c r="J7" s="97">
        <v>1</v>
      </c>
      <c r="K7" s="97">
        <v>36</v>
      </c>
      <c r="L7" s="97">
        <v>1</v>
      </c>
      <c r="M7" s="97">
        <v>36</v>
      </c>
      <c r="N7" s="97">
        <v>8</v>
      </c>
      <c r="O7" s="97">
        <v>144</v>
      </c>
      <c r="P7" s="97">
        <v>4</v>
      </c>
      <c r="Q7" s="97">
        <v>144</v>
      </c>
      <c r="R7" s="97">
        <v>4</v>
      </c>
      <c r="S7" s="97">
        <v>144</v>
      </c>
      <c r="T7" s="97">
        <v>6</v>
      </c>
      <c r="U7" s="97">
        <v>216</v>
      </c>
      <c r="V7" s="97">
        <v>2</v>
      </c>
      <c r="W7" s="97">
        <f t="shared" si="0"/>
        <v>1296</v>
      </c>
    </row>
    <row r="8" spans="1:23" ht="15.75" thickBot="1" x14ac:dyDescent="0.3">
      <c r="A8" s="100" t="s">
        <v>1</v>
      </c>
      <c r="B8" s="96">
        <v>122</v>
      </c>
      <c r="C8" s="96">
        <v>4392</v>
      </c>
      <c r="D8" s="96">
        <v>53</v>
      </c>
      <c r="E8" s="96">
        <v>1908</v>
      </c>
      <c r="F8" s="96">
        <v>69</v>
      </c>
      <c r="G8" s="96">
        <v>2484</v>
      </c>
      <c r="H8" s="96">
        <v>8</v>
      </c>
      <c r="I8" s="96">
        <v>288</v>
      </c>
      <c r="J8" s="96">
        <v>4</v>
      </c>
      <c r="K8" s="96">
        <v>144</v>
      </c>
      <c r="L8" s="96">
        <v>4</v>
      </c>
      <c r="M8" s="96">
        <v>144</v>
      </c>
      <c r="N8" s="96">
        <v>29</v>
      </c>
      <c r="O8" s="96">
        <v>1044</v>
      </c>
      <c r="P8" s="96">
        <v>11</v>
      </c>
      <c r="Q8" s="96">
        <v>396</v>
      </c>
      <c r="R8" s="96">
        <v>18</v>
      </c>
      <c r="S8" s="96">
        <v>648</v>
      </c>
      <c r="T8" s="96">
        <v>6</v>
      </c>
      <c r="U8" s="96">
        <v>216</v>
      </c>
      <c r="V8" s="96">
        <v>34</v>
      </c>
      <c r="W8" s="97">
        <f t="shared" si="0"/>
        <v>5940</v>
      </c>
    </row>
  </sheetData>
  <mergeCells count="17">
    <mergeCell ref="W1:W3"/>
    <mergeCell ref="B2:C2"/>
    <mergeCell ref="D2:E2"/>
    <mergeCell ref="F2:G2"/>
    <mergeCell ref="H2:I2"/>
    <mergeCell ref="V2:V3"/>
    <mergeCell ref="A1:A3"/>
    <mergeCell ref="B1:G1"/>
    <mergeCell ref="H1:M1"/>
    <mergeCell ref="N1:S1"/>
    <mergeCell ref="T1:U1"/>
    <mergeCell ref="J2:K2"/>
    <mergeCell ref="L2:M2"/>
    <mergeCell ref="N2:O2"/>
    <mergeCell ref="P2:Q2"/>
    <mergeCell ref="R2:S2"/>
    <mergeCell ref="T2:U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15.02.06_Макет по спец УП 1</vt:lpstr>
      <vt:lpstr>ЭТОТ!!!</vt:lpstr>
      <vt:lpstr>Лист2</vt:lpstr>
      <vt:lpstr>Лист1</vt:lpstr>
      <vt:lpstr>'15.02.06_Макет по спец УП 1'!_ftnref1</vt:lpstr>
      <vt:lpstr>'15.02.06_Макет по спец УП 1'!_ftnref2</vt:lpstr>
      <vt:lpstr>'15.02.06_Макет по спец УП 1'!_ftnref3</vt:lpstr>
      <vt:lpstr>'15.02.06_Макет по спец УП 1'!_ftnref4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Русинова Анна Александровна</cp:lastModifiedBy>
  <cp:lastPrinted>2024-04-09T15:36:02Z</cp:lastPrinted>
  <dcterms:created xsi:type="dcterms:W3CDTF">2024-02-13T06:19:37Z</dcterms:created>
  <dcterms:modified xsi:type="dcterms:W3CDTF">2024-05-31T12:42:04Z</dcterms:modified>
</cp:coreProperties>
</file>